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ffaires" sheetId="1" state="visible" r:id="rId1"/>
    <sheet name="Installateurs" sheetId="2" state="visible" r:id="rId2"/>
    <sheet name="Synthè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B6E47"/>
      <sz val="14"/>
    </font>
    <font>
      <i val="1"/>
      <color rgb="006B7075"/>
      <sz val="10"/>
    </font>
    <font>
      <b val="1"/>
      <color rgb="00FFFFFF"/>
      <sz val="10"/>
    </font>
    <font>
      <b val="1"/>
      <color rgb="00C0392B"/>
    </font>
    <font>
      <b val="1"/>
      <color rgb="00103A63"/>
      <sz val="12"/>
    </font>
    <font>
      <b val="1"/>
      <color rgb="00103A63"/>
    </font>
  </fonts>
  <fills count="3">
    <fill>
      <patternFill/>
    </fill>
    <fill>
      <patternFill patternType="gray125"/>
    </fill>
    <fill>
      <patternFill patternType="solid">
        <fgColor rgb="001B6E47"/>
      </patternFill>
    </fill>
  </fills>
  <borders count="2">
    <border>
      <left/>
      <right/>
      <top/>
      <bottom/>
      <diagonal/>
    </border>
    <border>
      <left style="thin">
        <color rgb="00C8CDD2"/>
      </left>
      <right style="thin">
        <color rgb="00C8CDD2"/>
      </right>
      <top style="thin">
        <color rgb="00C8CDD2"/>
      </top>
      <bottom style="thin">
        <color rgb="00C8CDD2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0" fillId="0" borderId="1" pivotButton="0" quotePrefix="0" xfId="0"/>
    <xf numFmtId="0" fontId="5" fillId="0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3" fillId="2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38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16" customWidth="1" min="3" max="3"/>
    <col width="22" customWidth="1" min="4" max="4"/>
    <col width="16" customWidth="1" min="5" max="5"/>
    <col width="12" customWidth="1" min="6" max="6"/>
    <col width="22" customWidth="1" min="7" max="7"/>
    <col width="12" customWidth="1" min="8" max="8"/>
    <col width="18" customWidth="1" min="9" max="9"/>
    <col width="16" customWidth="1" min="10" max="10"/>
    <col width="40" customWidth="1" min="11" max="11"/>
    <col width="18" customWidth="1" min="12" max="12"/>
    <col width="18" customWidth="1" min="13" max="13"/>
    <col width="16" customWidth="1" min="14" max="14"/>
    <col width="18" customWidth="1" min="15" max="15"/>
    <col width="18" customWidth="1" min="16" max="16"/>
    <col width="16" customWidth="1" min="17" max="17"/>
    <col width="12" customWidth="1" min="18" max="18"/>
    <col width="16" customWidth="1" min="19" max="19"/>
    <col width="12" customWidth="1" min="20" max="20"/>
    <col width="16" customWidth="1" min="21" max="21"/>
    <col width="12" customWidth="1" min="22" max="22"/>
    <col width="16" customWidth="1" min="23" max="23"/>
    <col width="36" customWidth="1" min="24" max="24"/>
  </cols>
  <sheetData>
    <row r="1">
      <c r="A1" s="1" t="inlineStr">
        <is>
          <t>TRACKER AFFAIRES — ECORENOV IA</t>
        </is>
      </c>
    </row>
    <row r="2">
      <c r="A2" s="2" t="inlineStr">
        <is>
          <t>Suivi cibles APER, statuts, commissions — cibles issues du RADAR APER. Installateur = pré-affectation INDICATIVE par surface (seuil 10 000 m²), à valider — conventions à signer.</t>
        </is>
      </c>
    </row>
    <row r="3">
      <c r="A3" s="3" t="inlineStr">
        <is>
          <t>ID</t>
        </is>
      </c>
      <c r="B3" s="3" t="inlineStr">
        <is>
          <t>Société (cible)</t>
        </is>
      </c>
      <c r="C3" s="3" t="inlineStr">
        <is>
          <t>Zone</t>
        </is>
      </c>
      <c r="D3" s="3" t="inlineStr">
        <is>
          <t>Adresse</t>
        </is>
      </c>
      <c r="E3" s="3" t="inlineStr">
        <is>
          <t>Type cible</t>
        </is>
      </c>
      <c r="F3" s="3" t="inlineStr">
        <is>
          <t>Surface (m²)</t>
        </is>
      </c>
      <c r="G3" s="3" t="inlineStr">
        <is>
          <t>Échéance APER</t>
        </is>
      </c>
      <c r="H3" s="3" t="inlineStr">
        <is>
          <t>Amende €/an</t>
        </is>
      </c>
      <c r="I3" s="3" t="inlineStr">
        <is>
          <t>Surface à équiper (m²)</t>
        </is>
      </c>
      <c r="J3" s="3" t="inlineStr">
        <is>
          <t>Puissance estimée (kWc)</t>
        </is>
      </c>
      <c r="K3" s="3" t="inlineStr">
        <is>
          <t>Lien simulateur</t>
        </is>
      </c>
      <c r="L3" s="3" t="inlineStr">
        <is>
          <t>Installateur assigné</t>
        </is>
      </c>
      <c r="M3" s="3" t="inlineStr">
        <is>
          <t>Statut commercial</t>
        </is>
      </c>
      <c r="N3" s="3" t="inlineStr">
        <is>
          <t>Date dernier contact</t>
        </is>
      </c>
      <c r="O3" s="3" t="inlineStr">
        <is>
          <t>Prochaine action</t>
        </is>
      </c>
      <c r="P3" s="3" t="inlineStr">
        <is>
          <t>Date prochaine action</t>
        </is>
      </c>
      <c r="Q3" s="3" t="inlineStr">
        <is>
          <t>Montant prestation audit (€)</t>
        </is>
      </c>
      <c r="R3" s="3" t="inlineStr">
        <is>
          <t>Audit facturé ?</t>
        </is>
      </c>
      <c r="S3" s="3" t="inlineStr">
        <is>
          <t>CA chantier estimé (€)</t>
        </is>
      </c>
      <c r="T3" s="3" t="inlineStr">
        <is>
          <t>Taux commission (%)</t>
        </is>
      </c>
      <c r="U3" s="3" t="inlineStr">
        <is>
          <t>Commission attendue (€)</t>
        </is>
      </c>
      <c r="V3" s="3" t="inlineStr">
        <is>
          <t>Probabilité (%)</t>
        </is>
      </c>
      <c r="W3" s="3" t="inlineStr">
        <is>
          <t>Commission pondérée (€)</t>
        </is>
      </c>
      <c r="X3" s="3" t="inlineStr">
        <is>
          <t>Notes</t>
        </is>
      </c>
    </row>
    <row r="4">
      <c r="A4" t="n">
        <v>1</v>
      </c>
      <c r="B4" t="inlineStr">
        <is>
          <t>(à identifier manuellement)</t>
        </is>
      </c>
      <c r="C4" t="inlineStr">
        <is>
          <t>Vénissieux / Corbas</t>
        </is>
      </c>
      <c r="D4" t="inlineStr"/>
      <c r="E4" t="inlineStr">
        <is>
          <t>Ombrière parking</t>
        </is>
      </c>
      <c r="F4" t="n">
        <v>49406</v>
      </c>
      <c r="G4" s="4" t="inlineStr">
        <is>
          <t>01/07/2026 (ÉCHU - hors délai)</t>
        </is>
      </c>
      <c r="H4" s="4" t="n">
        <v>40000</v>
      </c>
      <c r="I4" t="n">
        <v>24703</v>
      </c>
      <c r="J4" t="n">
        <v>4491</v>
      </c>
      <c r="K4" t="inlineStr">
        <is>
          <t>https://simulateur-pv.itec-riviera.com/?lat=45.72652&amp;lon=4.94857&amp;surface=24703&amp;kwc=4491&amp;prod=5165174&amp;type=ombriere&amp;surface_parking=49406</t>
        </is>
      </c>
      <c r="L4" t="inlineStr">
        <is>
          <t>Altarea Solar</t>
        </is>
      </c>
      <c r="M4" t="inlineStr">
        <is>
          <t>Cible identifiée</t>
        </is>
      </c>
      <c r="R4" t="inlineStr">
        <is>
          <t>Non</t>
        </is>
      </c>
      <c r="U4">
        <f>IF(AND(S4&lt;&gt;"",T4&lt;&gt;""),S4*T4/100,"")</f>
        <v/>
      </c>
      <c r="W4">
        <f>IF(AND(U4&lt;&gt;"",V4&lt;&gt;""),U4*V4/100,"")</f>
        <v/>
      </c>
      <c r="X4" t="inlineStr">
        <is>
          <t>Détecté via RADAR APER</t>
        </is>
      </c>
    </row>
    <row r="5">
      <c r="A5" t="n">
        <v>2</v>
      </c>
      <c r="B5" t="inlineStr">
        <is>
          <t>(à identifier manuellement)</t>
        </is>
      </c>
      <c r="C5" t="inlineStr">
        <is>
          <t>Vénissieux / Corbas</t>
        </is>
      </c>
      <c r="D5" t="inlineStr"/>
      <c r="E5" t="inlineStr">
        <is>
          <t>Ombrière parking</t>
        </is>
      </c>
      <c r="F5" t="n">
        <v>31393</v>
      </c>
      <c r="G5" s="4" t="inlineStr">
        <is>
          <t>01/07/2026 (ÉCHU - hors délai)</t>
        </is>
      </c>
      <c r="H5" s="4" t="n">
        <v>40000</v>
      </c>
      <c r="I5" t="n">
        <v>15697</v>
      </c>
      <c r="J5" t="n">
        <v>2854</v>
      </c>
      <c r="K5" t="inlineStr">
        <is>
          <t>https://simulateur-pv.itec-riviera.com/?lat=45.72964&amp;lon=4.94724&amp;surface=15697&amp;kwc=2854&amp;prod=3282026&amp;type=ombriere&amp;surface_parking=31393</t>
        </is>
      </c>
      <c r="L5" t="inlineStr">
        <is>
          <t>Altarea Solar</t>
        </is>
      </c>
      <c r="M5" t="inlineStr">
        <is>
          <t>Cible identifiée</t>
        </is>
      </c>
      <c r="R5" t="inlineStr">
        <is>
          <t>Non</t>
        </is>
      </c>
      <c r="U5">
        <f>IF(AND(S5&lt;&gt;"",T5&lt;&gt;""),S5*T5/100,"")</f>
        <v/>
      </c>
      <c r="W5">
        <f>IF(AND(U5&lt;&gt;"",V5&lt;&gt;""),U5*V5/100,"")</f>
        <v/>
      </c>
      <c r="X5" t="inlineStr">
        <is>
          <t>Détecté via RADAR APER</t>
        </is>
      </c>
    </row>
    <row r="6">
      <c r="A6" t="n">
        <v>3</v>
      </c>
      <c r="B6" t="inlineStr">
        <is>
          <t>BETON VICAT</t>
        </is>
      </c>
      <c r="C6" t="inlineStr">
        <is>
          <t>Vénissieux / Corbas</t>
        </is>
      </c>
      <c r="D6" t="inlineStr"/>
      <c r="E6" t="inlineStr">
        <is>
          <t>Ombrière parking</t>
        </is>
      </c>
      <c r="F6" t="n">
        <v>30569</v>
      </c>
      <c r="G6" s="4" t="inlineStr">
        <is>
          <t>01/07/2026 (ÉCHU - hors délai)</t>
        </is>
      </c>
      <c r="H6" s="4" t="n">
        <v>40000</v>
      </c>
      <c r="I6" t="n">
        <v>15284</v>
      </c>
      <c r="J6" t="n">
        <v>2779</v>
      </c>
      <c r="K6" t="inlineStr">
        <is>
          <t>https://simulateur-pv.itec-riviera.com/?lat=45.69849&amp;lon=4.91456&amp;surface=15284&amp;kwc=2779&amp;prod=3195837&amp;type=ombriere&amp;surface_parking=30569&amp;societe=BETON+VICAT&amp;nom=Ombriere+-+BETON+VICAT</t>
        </is>
      </c>
      <c r="L6" t="inlineStr">
        <is>
          <t>Altarea Solar</t>
        </is>
      </c>
      <c r="M6" t="inlineStr">
        <is>
          <t>Cible identifiée</t>
        </is>
      </c>
      <c r="R6" t="inlineStr">
        <is>
          <t>Non</t>
        </is>
      </c>
      <c r="U6">
        <f>IF(AND(S6&lt;&gt;"",T6&lt;&gt;""),S6*T6/100,"")</f>
        <v/>
      </c>
      <c r="W6">
        <f>IF(AND(U6&lt;&gt;"",V6&lt;&gt;""),U6*V6/100,"")</f>
        <v/>
      </c>
      <c r="X6" t="inlineStr">
        <is>
          <t>Détecté via RADAR APER · SIREN 309918464 · dirigeant : JEAN DOMINIQUE JACQUES BERGOUIGNAN</t>
        </is>
      </c>
    </row>
    <row r="7">
      <c r="A7" t="n">
        <v>4</v>
      </c>
      <c r="B7" t="inlineStr">
        <is>
          <t>RENAULT TRUCKS (RT)</t>
        </is>
      </c>
      <c r="C7" t="inlineStr">
        <is>
          <t>Vénissieux / Corbas</t>
        </is>
      </c>
      <c r="D7" t="inlineStr"/>
      <c r="E7" t="inlineStr">
        <is>
          <t>Ombrière parking</t>
        </is>
      </c>
      <c r="F7" t="n">
        <v>30569</v>
      </c>
      <c r="G7" s="4" t="inlineStr">
        <is>
          <t>01/07/2026 (ÉCHU - hors délai)</t>
        </is>
      </c>
      <c r="H7" s="4" t="n">
        <v>40000</v>
      </c>
      <c r="I7" t="n">
        <v>15284</v>
      </c>
      <c r="J7" t="n">
        <v>2779</v>
      </c>
      <c r="K7" t="inlineStr">
        <is>
          <t>https://simulateur-pv.itec-riviera.com/?lat=45.69849&amp;lon=4.91456&amp;surface=15284&amp;kwc=2779&amp;prod=3195837&amp;type=ombriere&amp;surface_parking=30569&amp;societe=RENAULT+TRUCKS+%28RT%29&amp;nom=Ombriere+-+RENAULT+TRUCKS+%28RT%29</t>
        </is>
      </c>
      <c r="L7" t="inlineStr">
        <is>
          <t>Altarea Solar</t>
        </is>
      </c>
      <c r="M7" t="inlineStr">
        <is>
          <t>Cible identifiée</t>
        </is>
      </c>
      <c r="R7" t="inlineStr">
        <is>
          <t>Non</t>
        </is>
      </c>
      <c r="U7">
        <f>IF(AND(S7&lt;&gt;"",T7&lt;&gt;""),S7*T7/100,"")</f>
        <v/>
      </c>
      <c r="W7">
        <f>IF(AND(U7&lt;&gt;"",V7&lt;&gt;""),U7*V7/100,"")</f>
        <v/>
      </c>
      <c r="X7" t="inlineStr">
        <is>
          <t>Détecté via RADAR APER · SIREN 954506077 · dirigeant : ANTOINE DOMINIQUE JOSEPH DUCLAUX</t>
        </is>
      </c>
    </row>
    <row r="8">
      <c r="A8" t="n">
        <v>5</v>
      </c>
      <c r="B8" t="inlineStr">
        <is>
          <t>SODEXO ENTREPRISES</t>
        </is>
      </c>
      <c r="C8" t="inlineStr">
        <is>
          <t>Vénissieux / Corbas</t>
        </is>
      </c>
      <c r="D8" t="inlineStr"/>
      <c r="E8" t="inlineStr">
        <is>
          <t>Ombrière parking</t>
        </is>
      </c>
      <c r="F8" t="n">
        <v>25770</v>
      </c>
      <c r="G8" s="4" t="inlineStr">
        <is>
          <t>01/07/2026 (ÉCHU - hors délai)</t>
        </is>
      </c>
      <c r="H8" s="4" t="n">
        <v>40000</v>
      </c>
      <c r="I8" t="n">
        <v>12885</v>
      </c>
      <c r="J8" t="n">
        <v>2343</v>
      </c>
      <c r="K8" t="inlineStr">
        <is>
          <t>https://simulateur-pv.itec-riviera.com/?lat=45.72165&amp;lon=4.92389&amp;surface=12885&amp;kwc=2343&amp;prod=2694090&amp;type=ombriere&amp;surface_parking=25770&amp;societe=SODEXO+ENTREPRISES&amp;nom=Ombriere+-+SODEXO+ENTREPRISES</t>
        </is>
      </c>
      <c r="L8" t="inlineStr">
        <is>
          <t>Altarea Solar</t>
        </is>
      </c>
      <c r="M8" t="inlineStr">
        <is>
          <t>Cible identifiée</t>
        </is>
      </c>
      <c r="R8" t="inlineStr">
        <is>
          <t>Non</t>
        </is>
      </c>
      <c r="U8">
        <f>IF(AND(S8&lt;&gt;"",T8&lt;&gt;""),S8*T8/100,"")</f>
        <v/>
      </c>
      <c r="W8">
        <f>IF(AND(U8&lt;&gt;"",V8&lt;&gt;""),U8*V8/100,"")</f>
        <v/>
      </c>
      <c r="X8" t="inlineStr">
        <is>
          <t>Détecté via RADAR APER · SIREN 338253230 · dirigeant : SOPHIE NERON BERGER (BERGER)</t>
        </is>
      </c>
    </row>
    <row r="9">
      <c r="A9" t="n">
        <v>6</v>
      </c>
      <c r="B9" t="inlineStr">
        <is>
          <t>LAGARDERE TRAVEL RETAIL FRANCE (COFEC - RELAY, RELAY STORE, RELAY SHOP, RELAY WEB, RELAY INTERNATIONAL)</t>
        </is>
      </c>
      <c r="C9" t="inlineStr">
        <is>
          <t>Vénissieux / Corbas</t>
        </is>
      </c>
      <c r="D9" t="inlineStr"/>
      <c r="E9" t="inlineStr">
        <is>
          <t>Ombrière parking</t>
        </is>
      </c>
      <c r="F9" t="n">
        <v>25770</v>
      </c>
      <c r="G9" s="4" t="inlineStr">
        <is>
          <t>01/07/2026 (ÉCHU - hors délai)</t>
        </is>
      </c>
      <c r="H9" s="4" t="n">
        <v>40000</v>
      </c>
      <c r="I9" t="n">
        <v>12885</v>
      </c>
      <c r="J9" t="n">
        <v>2343</v>
      </c>
      <c r="K9" t="inlineStr">
        <is>
          <t>https://simulateur-pv.itec-riviera.com/?lat=45.72165&amp;lon=4.92389&amp;surface=12885&amp;kwc=2343&amp;prod=2694090&amp;type=ombriere&amp;surface_parking=25770&amp;societe=LAGARDERE+TRAVEL+RETAIL+FRANCE+%28COFEC+-+RELAY%2C+RELAY+STORE%2C+RELAY+SHOP%2C+RELAY+WEB%2C+RELAY+INTERNATIONAL%29&amp;nom=Ombriere+-+LAGARDERE+TRAVEL+RETAIL+FRANCE+%28COFEC+-+RELAY%2C+RELAY+STORE%2C+RELAY+SHOP%2C+RELAY+WEB%2C+RELAY+INTERNATIONAL%29</t>
        </is>
      </c>
      <c r="L9" t="inlineStr">
        <is>
          <t>Altarea Solar</t>
        </is>
      </c>
      <c r="M9" t="inlineStr">
        <is>
          <t>Cible identifiée</t>
        </is>
      </c>
      <c r="R9" t="inlineStr">
        <is>
          <t>Non</t>
        </is>
      </c>
      <c r="U9">
        <f>IF(AND(S9&lt;&gt;"",T9&lt;&gt;""),S9*T9/100,"")</f>
        <v/>
      </c>
      <c r="W9">
        <f>IF(AND(U9&lt;&gt;"",V9&lt;&gt;""),U9*V9/100,"")</f>
        <v/>
      </c>
      <c r="X9" t="inlineStr">
        <is>
          <t>Détecté via RADAR APER · SIREN 542095336 · dirigeant : VINCENT ROMET</t>
        </is>
      </c>
    </row>
    <row r="10">
      <c r="A10" t="n">
        <v>7</v>
      </c>
      <c r="B10" t="inlineStr">
        <is>
          <t>(à identifier manuellement)</t>
        </is>
      </c>
      <c r="C10" t="inlineStr">
        <is>
          <t>Vénissieux / Corbas</t>
        </is>
      </c>
      <c r="D10" t="inlineStr"/>
      <c r="E10" t="inlineStr">
        <is>
          <t>Ombrière parking</t>
        </is>
      </c>
      <c r="F10" t="n">
        <v>23175</v>
      </c>
      <c r="G10" s="4" t="inlineStr">
        <is>
          <t>01/07/2026 (ÉCHU - hors délai)</t>
        </is>
      </c>
      <c r="H10" s="4" t="n">
        <v>40000</v>
      </c>
      <c r="I10" t="n">
        <v>11587</v>
      </c>
      <c r="J10" t="n">
        <v>2107</v>
      </c>
      <c r="K10" t="inlineStr">
        <is>
          <t>https://simulateur-pv.itec-riviera.com/?lat=45.72822&amp;lon=4.94883&amp;surface=11587&amp;kwc=2107&amp;prod=2422823&amp;type=ombriere&amp;surface_parking=23175</t>
        </is>
      </c>
      <c r="L10" t="inlineStr">
        <is>
          <t>Altarea Solar</t>
        </is>
      </c>
      <c r="M10" t="inlineStr">
        <is>
          <t>Cible identifiée</t>
        </is>
      </c>
      <c r="R10" t="inlineStr">
        <is>
          <t>Non</t>
        </is>
      </c>
      <c r="U10">
        <f>IF(AND(S10&lt;&gt;"",T10&lt;&gt;""),S10*T10/100,"")</f>
        <v/>
      </c>
      <c r="W10">
        <f>IF(AND(U10&lt;&gt;"",V10&lt;&gt;""),U10*V10/100,"")</f>
        <v/>
      </c>
      <c r="X10" t="inlineStr">
        <is>
          <t>Détecté via RADAR APER</t>
        </is>
      </c>
    </row>
    <row r="11">
      <c r="A11" t="n">
        <v>8</v>
      </c>
      <c r="B11" t="inlineStr">
        <is>
          <t>MCDONALD'S FRANCE</t>
        </is>
      </c>
      <c r="C11" t="inlineStr">
        <is>
          <t>Vénissieux / Corbas</t>
        </is>
      </c>
      <c r="D11" t="inlineStr"/>
      <c r="E11" t="inlineStr">
        <is>
          <t>Ombrière parking</t>
        </is>
      </c>
      <c r="F11" t="n">
        <v>21080</v>
      </c>
      <c r="G11" s="4" t="inlineStr">
        <is>
          <t>01/07/2026 (ÉCHU - hors délai)</t>
        </is>
      </c>
      <c r="H11" s="4" t="n">
        <v>40000</v>
      </c>
      <c r="I11" t="n">
        <v>10540</v>
      </c>
      <c r="J11" t="n">
        <v>1916</v>
      </c>
      <c r="K11" t="inlineStr">
        <is>
          <t>https://simulateur-pv.itec-riviera.com/?lat=45.72187&amp;lon=4.92522&amp;surface=10540&amp;kwc=1916&amp;prod=2203864&amp;type=ombriere&amp;surface_parking=21080&amp;societe=MCDONALD%27S+FRANCE&amp;nom=Ombriere+-+MCDONALD%27S+FRANCE</t>
        </is>
      </c>
      <c r="L11" t="inlineStr">
        <is>
          <t>Altarea Solar</t>
        </is>
      </c>
      <c r="M11" t="inlineStr">
        <is>
          <t>Cible identifiée</t>
        </is>
      </c>
      <c r="R11" t="inlineStr">
        <is>
          <t>Non</t>
        </is>
      </c>
      <c r="U11">
        <f>IF(AND(S11&lt;&gt;"",T11&lt;&gt;""),S11*T11/100,"")</f>
        <v/>
      </c>
      <c r="W11">
        <f>IF(AND(U11&lt;&gt;"",V11&lt;&gt;""),U11*V11/100,"")</f>
        <v/>
      </c>
      <c r="X11" t="inlineStr">
        <is>
          <t>Détecté via RADAR APER · SIREN 722003936 · dirigeant : JO SEMPELS</t>
        </is>
      </c>
    </row>
    <row r="12">
      <c r="A12" t="n">
        <v>9</v>
      </c>
      <c r="B12" t="inlineStr">
        <is>
          <t>SODEXO ENTREPRISES</t>
        </is>
      </c>
      <c r="C12" t="inlineStr">
        <is>
          <t>Vénissieux / Corbas</t>
        </is>
      </c>
      <c r="D12" t="inlineStr"/>
      <c r="E12" t="inlineStr">
        <is>
          <t>Ombrière parking</t>
        </is>
      </c>
      <c r="F12" t="n">
        <v>21080</v>
      </c>
      <c r="G12" s="4" t="inlineStr">
        <is>
          <t>01/07/2026 (ÉCHU - hors délai)</t>
        </is>
      </c>
      <c r="H12" s="4" t="n">
        <v>40000</v>
      </c>
      <c r="I12" t="n">
        <v>10540</v>
      </c>
      <c r="J12" t="n">
        <v>1916</v>
      </c>
      <c r="K12" t="inlineStr">
        <is>
          <t>https://simulateur-pv.itec-riviera.com/?lat=45.72187&amp;lon=4.92522&amp;surface=10540&amp;kwc=1916&amp;prod=2203864&amp;type=ombriere&amp;surface_parking=21080&amp;societe=SODEXO+ENTREPRISES&amp;nom=Ombriere+-+SODEXO+ENTREPRISES</t>
        </is>
      </c>
      <c r="L12" t="inlineStr">
        <is>
          <t>Altarea Solar</t>
        </is>
      </c>
      <c r="M12" t="inlineStr">
        <is>
          <t>Cible identifiée</t>
        </is>
      </c>
      <c r="R12" t="inlineStr">
        <is>
          <t>Non</t>
        </is>
      </c>
      <c r="U12">
        <f>IF(AND(S12&lt;&gt;"",T12&lt;&gt;""),S12*T12/100,"")</f>
        <v/>
      </c>
      <c r="W12">
        <f>IF(AND(U12&lt;&gt;"",V12&lt;&gt;""),U12*V12/100,"")</f>
        <v/>
      </c>
      <c r="X12" t="inlineStr">
        <is>
          <t>Détecté via RADAR APER · SIREN 338253230 · dirigeant : SOPHIE NERON BERGER (BERGER)</t>
        </is>
      </c>
    </row>
    <row r="13">
      <c r="A13" t="n">
        <v>10</v>
      </c>
      <c r="B13" t="inlineStr">
        <is>
          <t>MCDONALD'S FRANCE</t>
        </is>
      </c>
      <c r="C13" t="inlineStr">
        <is>
          <t>Vénissieux / Corbas</t>
        </is>
      </c>
      <c r="D13" t="inlineStr"/>
      <c r="E13" t="inlineStr">
        <is>
          <t>Ombrière parking</t>
        </is>
      </c>
      <c r="F13" t="n">
        <v>16950</v>
      </c>
      <c r="G13" s="4" t="inlineStr">
        <is>
          <t>01/07/2026 (ÉCHU - hors délai)</t>
        </is>
      </c>
      <c r="H13" s="4" t="n">
        <v>40000</v>
      </c>
      <c r="I13" t="n">
        <v>8475</v>
      </c>
      <c r="J13" t="n">
        <v>1541</v>
      </c>
      <c r="K13" t="inlineStr">
        <is>
          <t>https://simulateur-pv.itec-riviera.com/?lat=45.71475&amp;lon=4.87698&amp;surface=8475&amp;kwc=1541&amp;prod=1772025&amp;type=ombriere&amp;surface_parking=16950&amp;societe=MCDONALD%27S+FRANCE&amp;nom=Ombriere+-+MCDONALD%27S+FRANCE</t>
        </is>
      </c>
      <c r="L13" t="inlineStr">
        <is>
          <t>Altarea Solar</t>
        </is>
      </c>
      <c r="M13" t="inlineStr">
        <is>
          <t>Cible identifiée</t>
        </is>
      </c>
      <c r="R13" t="inlineStr">
        <is>
          <t>Non</t>
        </is>
      </c>
      <c r="U13">
        <f>IF(AND(S13&lt;&gt;"",T13&lt;&gt;""),S13*T13/100,"")</f>
        <v/>
      </c>
      <c r="W13">
        <f>IF(AND(U13&lt;&gt;"",V13&lt;&gt;""),U13*V13/100,"")</f>
        <v/>
      </c>
      <c r="X13" t="inlineStr">
        <is>
          <t>Détecté via RADAR APER · SIREN 722003936 · dirigeant : JO SEMPELS</t>
        </is>
      </c>
    </row>
    <row r="14">
      <c r="A14" t="n">
        <v>11</v>
      </c>
      <c r="B14" t="inlineStr">
        <is>
          <t>SOC OUTILLAGE DECOUPAGE EMBOUT CAMBRAGE (SODECA)</t>
        </is>
      </c>
      <c r="C14" t="inlineStr">
        <is>
          <t>Vénissieux / Corbas</t>
        </is>
      </c>
      <c r="D14" t="inlineStr"/>
      <c r="E14" t="inlineStr">
        <is>
          <t>Ombrière parking</t>
        </is>
      </c>
      <c r="F14" t="n">
        <v>16950</v>
      </c>
      <c r="G14" s="4" t="inlineStr">
        <is>
          <t>01/07/2026 (ÉCHU - hors délai)</t>
        </is>
      </c>
      <c r="H14" s="4" t="n">
        <v>40000</v>
      </c>
      <c r="I14" t="n">
        <v>8475</v>
      </c>
      <c r="J14" t="n">
        <v>1541</v>
      </c>
      <c r="K14" t="inlineStr">
        <is>
          <t>https://simulateur-pv.itec-riviera.com/?lat=45.71475&amp;lon=4.87698&amp;surface=8475&amp;kwc=1541&amp;prod=1772025&amp;type=ombriere&amp;surface_parking=16950&amp;societe=SOC+OUTILLAGE+DECOUPAGE+EMBOUT+CAMBRAGE+%28SODECA%29&amp;nom=Ombriere+-+SOC+OUTILLAGE+DECOUPAGE+EMBOUT+CAMBRAGE+%28SODECA%29</t>
        </is>
      </c>
      <c r="L14" t="inlineStr">
        <is>
          <t>Altarea Solar</t>
        </is>
      </c>
      <c r="M14" t="inlineStr">
        <is>
          <t>Cible identifiée</t>
        </is>
      </c>
      <c r="R14" t="inlineStr">
        <is>
          <t>Non</t>
        </is>
      </c>
      <c r="U14">
        <f>IF(AND(S14&lt;&gt;"",T14&lt;&gt;""),S14*T14/100,"")</f>
        <v/>
      </c>
      <c r="W14">
        <f>IF(AND(U14&lt;&gt;"",V14&lt;&gt;""),U14*V14/100,"")</f>
        <v/>
      </c>
      <c r="X14" t="inlineStr">
        <is>
          <t>Détecté via RADAR APER · SIREN 956505622 · dirigeant : VINCENT CHARLES CERELLI</t>
        </is>
      </c>
    </row>
    <row r="15">
      <c r="A15" t="n">
        <v>12</v>
      </c>
      <c r="B15" t="inlineStr">
        <is>
          <t>(à identifier manuellement)</t>
        </is>
      </c>
      <c r="C15" t="inlineStr">
        <is>
          <t>Vénissieux / Corbas</t>
        </is>
      </c>
      <c r="D15" t="inlineStr"/>
      <c r="E15" t="inlineStr">
        <is>
          <t>Ombrière parking</t>
        </is>
      </c>
      <c r="F15" t="n">
        <v>15139</v>
      </c>
      <c r="G15" s="4" t="inlineStr">
        <is>
          <t>01/07/2026 (ÉCHU - hors délai)</t>
        </is>
      </c>
      <c r="H15" s="4" t="n">
        <v>40000</v>
      </c>
      <c r="I15" t="n">
        <v>7570</v>
      </c>
      <c r="J15" t="n">
        <v>1376</v>
      </c>
      <c r="K15" t="inlineStr">
        <is>
          <t>https://simulateur-pv.itec-riviera.com/?lat=45.70234&amp;lon=4.90717&amp;surface=7570&amp;kwc=1376&amp;prod=1582748&amp;type=ombriere&amp;surface_parking=15139</t>
        </is>
      </c>
      <c r="L15" t="inlineStr">
        <is>
          <t>Altarea Solar</t>
        </is>
      </c>
      <c r="M15" t="inlineStr">
        <is>
          <t>Cible identifiée</t>
        </is>
      </c>
      <c r="R15" t="inlineStr">
        <is>
          <t>Non</t>
        </is>
      </c>
      <c r="U15">
        <f>IF(AND(S15&lt;&gt;"",T15&lt;&gt;""),S15*T15/100,"")</f>
        <v/>
      </c>
      <c r="W15">
        <f>IF(AND(U15&lt;&gt;"",V15&lt;&gt;""),U15*V15/100,"")</f>
        <v/>
      </c>
      <c r="X15" t="inlineStr">
        <is>
          <t>Détecté via RADAR APER</t>
        </is>
      </c>
    </row>
    <row r="16">
      <c r="A16" t="n">
        <v>13</v>
      </c>
      <c r="B16" t="inlineStr">
        <is>
          <t>ADECCO FRANCE (ADECCO FRANCE, LHH RECRUITMENT SOLUTIONS, AKKODIS TALENT, QAPA)</t>
        </is>
      </c>
      <c r="C16" t="inlineStr">
        <is>
          <t>Vénissieux / Corbas</t>
        </is>
      </c>
      <c r="D16" t="inlineStr"/>
      <c r="E16" t="inlineStr">
        <is>
          <t>Ombrière parking</t>
        </is>
      </c>
      <c r="F16" t="n">
        <v>13997</v>
      </c>
      <c r="G16" s="4" t="inlineStr">
        <is>
          <t>01/07/2026 (ÉCHU - hors délai)</t>
        </is>
      </c>
      <c r="H16" s="4" t="n">
        <v>40000</v>
      </c>
      <c r="I16" t="n">
        <v>6999</v>
      </c>
      <c r="J16" t="n">
        <v>1272</v>
      </c>
      <c r="K16" t="inlineStr">
        <is>
          <t>https://simulateur-pv.itec-riviera.com/?lat=45.71385&amp;lon=4.92912&amp;surface=6999&amp;kwc=1272&amp;prod=1463359&amp;type=ombriere&amp;surface_parking=13997&amp;societe=ADECCO+FRANCE+%28ADECCO+FRANCE%2C+LHH+RECRUITMENT+SOLUTIONS%2C+AKKODIS+TALENT%2C+QAPA%29&amp;nom=Ombriere+-+ADECCO+FRANCE+%28ADECCO+FRANCE%2C+LHH+RECRUITMENT+SOLUTIONS%2C+AKKODIS+TALENT%2C+QAPA%29</t>
        </is>
      </c>
      <c r="L16" t="inlineStr">
        <is>
          <t>Altarea Solar</t>
        </is>
      </c>
      <c r="M16" t="inlineStr">
        <is>
          <t>Cible identifiée</t>
        </is>
      </c>
      <c r="R16" t="inlineStr">
        <is>
          <t>Non</t>
        </is>
      </c>
      <c r="U16">
        <f>IF(AND(S16&lt;&gt;"",T16&lt;&gt;""),S16*T16/100,"")</f>
        <v/>
      </c>
      <c r="W16">
        <f>IF(AND(U16&lt;&gt;"",V16&lt;&gt;""),U16*V16/100,"")</f>
        <v/>
      </c>
      <c r="X16" t="inlineStr">
        <is>
          <t>Détecté via RADAR APER · SIREN 998823504 · dirigeant : GERALD JASMIN</t>
        </is>
      </c>
    </row>
    <row r="17">
      <c r="A17" t="n">
        <v>14</v>
      </c>
      <c r="B17" t="inlineStr">
        <is>
          <t>SCHNEIDER ELECTRIC FRANCE</t>
        </is>
      </c>
      <c r="C17" t="inlineStr">
        <is>
          <t>Vénissieux / Corbas</t>
        </is>
      </c>
      <c r="D17" t="inlineStr"/>
      <c r="E17" t="inlineStr">
        <is>
          <t>Ombrière parking</t>
        </is>
      </c>
      <c r="F17" t="n">
        <v>13997</v>
      </c>
      <c r="G17" s="4" t="inlineStr">
        <is>
          <t>01/07/2026 (ÉCHU - hors délai)</t>
        </is>
      </c>
      <c r="H17" s="4" t="n">
        <v>40000</v>
      </c>
      <c r="I17" t="n">
        <v>6999</v>
      </c>
      <c r="J17" t="n">
        <v>1272</v>
      </c>
      <c r="K17" t="inlineStr">
        <is>
          <t>https://simulateur-pv.itec-riviera.com/?lat=45.71385&amp;lon=4.92912&amp;surface=6999&amp;kwc=1272&amp;prod=1463359&amp;type=ombriere&amp;surface_parking=13997&amp;societe=SCHNEIDER+ELECTRIC+FRANCE&amp;nom=Ombriere+-+SCHNEIDER+ELECTRIC+FRANCE</t>
        </is>
      </c>
      <c r="L17" t="inlineStr">
        <is>
          <t>Altarea Solar</t>
        </is>
      </c>
      <c r="M17" t="inlineStr">
        <is>
          <t>Cible identifiée</t>
        </is>
      </c>
      <c r="R17" t="inlineStr">
        <is>
          <t>Non</t>
        </is>
      </c>
      <c r="U17">
        <f>IF(AND(S17&lt;&gt;"",T17&lt;&gt;""),S17*T17/100,"")</f>
        <v/>
      </c>
      <c r="W17">
        <f>IF(AND(U17&lt;&gt;"",V17&lt;&gt;""),U17*V17/100,"")</f>
        <v/>
      </c>
      <c r="X17" t="inlineStr">
        <is>
          <t>Détecté via RADAR APER · SIREN 421106709 · dirigeant : AYMERIC ROGER MICHEL RENAUD</t>
        </is>
      </c>
    </row>
    <row r="18">
      <c r="A18" t="n">
        <v>15</v>
      </c>
      <c r="B18" t="inlineStr">
        <is>
          <t>HEIDELBERG MATERIALS FRANCE BETONS (HM FRANCE BETONS)</t>
        </is>
      </c>
      <c r="C18" t="inlineStr">
        <is>
          <t>Vénissieux / Corbas</t>
        </is>
      </c>
      <c r="D18" t="inlineStr"/>
      <c r="E18" t="inlineStr">
        <is>
          <t>Ombrière parking</t>
        </is>
      </c>
      <c r="F18" t="n">
        <v>13800</v>
      </c>
      <c r="G18" s="4" t="inlineStr">
        <is>
          <t>01/07/2026 (ÉCHU - hors délai)</t>
        </is>
      </c>
      <c r="H18" s="4" t="n">
        <v>40000</v>
      </c>
      <c r="I18" t="n">
        <v>6900</v>
      </c>
      <c r="J18" t="n">
        <v>1255</v>
      </c>
      <c r="K18" t="inlineStr">
        <is>
          <t>https://simulateur-pv.itec-riviera.com/?lat=45.72099&amp;lon=4.87696&amp;surface=6900&amp;kwc=1255&amp;prod=1442747&amp;type=ombriere&amp;surface_parking=13800&amp;societe=HEIDELBERG+MATERIALS+FRANCE+BETONS+%28HM+FRANCE+BETONS%29&amp;nom=Ombriere+-+HEIDELBERG+MATERIALS+FRANCE+BETONS+%28HM+FRANCE+BETONS%29</t>
        </is>
      </c>
      <c r="L18" t="inlineStr">
        <is>
          <t>Altarea Solar</t>
        </is>
      </c>
      <c r="M18" t="inlineStr">
        <is>
          <t>Cible identifiée</t>
        </is>
      </c>
      <c r="R18" t="inlineStr">
        <is>
          <t>Non</t>
        </is>
      </c>
      <c r="U18">
        <f>IF(AND(S18&lt;&gt;"",T18&lt;&gt;""),S18*T18/100,"")</f>
        <v/>
      </c>
      <c r="W18">
        <f>IF(AND(U18&lt;&gt;"",V18&lt;&gt;""),U18*V18/100,"")</f>
        <v/>
      </c>
      <c r="X18" t="inlineStr">
        <is>
          <t>Détecté via RADAR APER · SIREN 642016166 · dirigeant : JEAN CLAUDE BERNARD BLOCK</t>
        </is>
      </c>
    </row>
    <row r="19">
      <c r="A19" t="n">
        <v>16</v>
      </c>
      <c r="B19" t="inlineStr">
        <is>
          <t>M COM</t>
        </is>
      </c>
      <c r="C19" t="inlineStr">
        <is>
          <t>Vénissieux / Corbas</t>
        </is>
      </c>
      <c r="D19" t="inlineStr"/>
      <c r="E19" t="inlineStr">
        <is>
          <t>Ombrière parking</t>
        </is>
      </c>
      <c r="F19" t="n">
        <v>13800</v>
      </c>
      <c r="G19" s="4" t="inlineStr">
        <is>
          <t>01/07/2026 (ÉCHU - hors délai)</t>
        </is>
      </c>
      <c r="H19" s="4" t="n">
        <v>40000</v>
      </c>
      <c r="I19" t="n">
        <v>6900</v>
      </c>
      <c r="J19" t="n">
        <v>1255</v>
      </c>
      <c r="K19" t="inlineStr">
        <is>
          <t>https://simulateur-pv.itec-riviera.com/?lat=45.72099&amp;lon=4.87696&amp;surface=6900&amp;kwc=1255&amp;prod=1442747&amp;type=ombriere&amp;surface_parking=13800&amp;societe=M+COM&amp;nom=Ombriere+-+M+COM</t>
        </is>
      </c>
      <c r="L19" t="inlineStr">
        <is>
          <t>Altarea Solar</t>
        </is>
      </c>
      <c r="M19" t="inlineStr">
        <is>
          <t>Cible identifiée</t>
        </is>
      </c>
      <c r="R19" t="inlineStr">
        <is>
          <t>Non</t>
        </is>
      </c>
      <c r="U19">
        <f>IF(AND(S19&lt;&gt;"",T19&lt;&gt;""),S19*T19/100,"")</f>
        <v/>
      </c>
      <c r="W19">
        <f>IF(AND(U19&lt;&gt;"",V19&lt;&gt;""),U19*V19/100,"")</f>
        <v/>
      </c>
      <c r="X19" t="inlineStr">
        <is>
          <t>Détecté via RADAR APER · SIREN 797827128 · dirigeant : OLIVIER JEAN MARIE DERAL</t>
        </is>
      </c>
    </row>
    <row r="20">
      <c r="A20" t="n">
        <v>17</v>
      </c>
      <c r="B20" t="inlineStr">
        <is>
          <t>(à identifier manuellement)</t>
        </is>
      </c>
      <c r="C20" t="inlineStr">
        <is>
          <t>Vénissieux / Corbas</t>
        </is>
      </c>
      <c r="D20" t="inlineStr"/>
      <c r="E20" t="inlineStr">
        <is>
          <t>Ombrière parking</t>
        </is>
      </c>
      <c r="F20" t="n">
        <v>13370</v>
      </c>
      <c r="G20" s="4" t="inlineStr">
        <is>
          <t>01/07/2026 (ÉCHU - hors délai)</t>
        </is>
      </c>
      <c r="H20" s="4" t="n">
        <v>40000</v>
      </c>
      <c r="I20" t="n">
        <v>6685</v>
      </c>
      <c r="J20" t="n">
        <v>1215</v>
      </c>
      <c r="K20" t="inlineStr">
        <is>
          <t>https://simulateur-pv.itec-riviera.com/?lat=45.72883&amp;lon=4.95076&amp;surface=6685&amp;kwc=1215&amp;prod=1397730&amp;type=ombriere&amp;surface_parking=13370</t>
        </is>
      </c>
      <c r="L20" t="inlineStr">
        <is>
          <t>Altarea Solar</t>
        </is>
      </c>
      <c r="M20" t="inlineStr">
        <is>
          <t>Cible identifiée</t>
        </is>
      </c>
      <c r="R20" t="inlineStr">
        <is>
          <t>Non</t>
        </is>
      </c>
      <c r="U20">
        <f>IF(AND(S20&lt;&gt;"",T20&lt;&gt;""),S20*T20/100,"")</f>
        <v/>
      </c>
      <c r="W20">
        <f>IF(AND(U20&lt;&gt;"",V20&lt;&gt;""),U20*V20/100,"")</f>
        <v/>
      </c>
      <c r="X20" t="inlineStr">
        <is>
          <t>Détecté via RADAR APER</t>
        </is>
      </c>
    </row>
    <row r="21">
      <c r="A21" t="n">
        <v>18</v>
      </c>
      <c r="B21" t="inlineStr">
        <is>
          <t>KILOUTOU</t>
        </is>
      </c>
      <c r="C21" t="inlineStr">
        <is>
          <t>Vénissieux / Corbas</t>
        </is>
      </c>
      <c r="D21" t="inlineStr"/>
      <c r="E21" t="inlineStr">
        <is>
          <t>Ombrière parking</t>
        </is>
      </c>
      <c r="F21" t="n">
        <v>13156</v>
      </c>
      <c r="G21" s="4" t="inlineStr">
        <is>
          <t>01/07/2026 (ÉCHU - hors délai)</t>
        </is>
      </c>
      <c r="H21" s="4" t="n">
        <v>40000</v>
      </c>
      <c r="I21" t="n">
        <v>6578</v>
      </c>
      <c r="J21" t="n">
        <v>1196</v>
      </c>
      <c r="K21" t="inlineStr">
        <is>
          <t>https://simulateur-pv.itec-riviera.com/?lat=45.72777&amp;lon=4.93657&amp;surface=6578&amp;kwc=1196&amp;prod=1375417&amp;type=ombriere&amp;surface_parking=13156&amp;societe=KILOUTOU&amp;nom=Ombriere+-+KILOUTOU</t>
        </is>
      </c>
      <c r="L21" t="inlineStr">
        <is>
          <t>Altarea Solar</t>
        </is>
      </c>
      <c r="M21" t="inlineStr">
        <is>
          <t>Cible identifiée</t>
        </is>
      </c>
      <c r="R21" t="inlineStr">
        <is>
          <t>Non</t>
        </is>
      </c>
      <c r="U21">
        <f>IF(AND(S21&lt;&gt;"",T21&lt;&gt;""),S21*T21/100,"")</f>
        <v/>
      </c>
      <c r="W21">
        <f>IF(AND(U21&lt;&gt;"",V21&lt;&gt;""),U21*V21/100,"")</f>
        <v/>
      </c>
      <c r="X21" t="inlineStr">
        <is>
          <t>Détecté via RADAR APER · SIREN 317686061 · dirigeant : OLIVIER COLLEAU</t>
        </is>
      </c>
    </row>
    <row r="22">
      <c r="A22" t="n">
        <v>19</v>
      </c>
      <c r="B22" t="inlineStr">
        <is>
          <t>CASTORAMA FRANCE</t>
        </is>
      </c>
      <c r="C22" t="inlineStr">
        <is>
          <t>Vénissieux / Corbas</t>
        </is>
      </c>
      <c r="D22" t="inlineStr"/>
      <c r="E22" t="inlineStr">
        <is>
          <t>Ombrière parking</t>
        </is>
      </c>
      <c r="F22" t="n">
        <v>13156</v>
      </c>
      <c r="G22" s="4" t="inlineStr">
        <is>
          <t>01/07/2026 (ÉCHU - hors délai)</t>
        </is>
      </c>
      <c r="H22" s="4" t="n">
        <v>40000</v>
      </c>
      <c r="I22" t="n">
        <v>6578</v>
      </c>
      <c r="J22" t="n">
        <v>1196</v>
      </c>
      <c r="K22" t="inlineStr">
        <is>
          <t>https://simulateur-pv.itec-riviera.com/?lat=45.72777&amp;lon=4.93657&amp;surface=6578&amp;kwc=1196&amp;prod=1375417&amp;type=ombriere&amp;surface_parking=13156&amp;societe=CASTORAMA+FRANCE&amp;nom=Ombriere+-+CASTORAMA+FRANCE</t>
        </is>
      </c>
      <c r="L22" t="inlineStr">
        <is>
          <t>Altarea Solar</t>
        </is>
      </c>
      <c r="M22" t="inlineStr">
        <is>
          <t>Cible identifiée</t>
        </is>
      </c>
      <c r="R22" t="inlineStr">
        <is>
          <t>Non</t>
        </is>
      </c>
      <c r="U22">
        <f>IF(AND(S22&lt;&gt;"",T22&lt;&gt;""),S22*T22/100,"")</f>
        <v/>
      </c>
      <c r="W22">
        <f>IF(AND(U22&lt;&gt;"",V22&lt;&gt;""),U22*V22/100,"")</f>
        <v/>
      </c>
      <c r="X22" t="inlineStr">
        <is>
          <t>Détecté via RADAR APER · SIREN 451678973 · dirigeant : PASCAL GIL</t>
        </is>
      </c>
    </row>
    <row r="23">
      <c r="A23" t="n">
        <v>20</v>
      </c>
      <c r="B23" t="inlineStr">
        <is>
          <t>ADOMA</t>
        </is>
      </c>
      <c r="C23" t="inlineStr">
        <is>
          <t>Vénissieux / Corbas</t>
        </is>
      </c>
      <c r="D23" t="inlineStr"/>
      <c r="E23" t="inlineStr">
        <is>
          <t>Ombrière parking</t>
        </is>
      </c>
      <c r="F23" t="n">
        <v>12425</v>
      </c>
      <c r="G23" s="4" t="inlineStr">
        <is>
          <t>01/07/2026 (ÉCHU - hors délai)</t>
        </is>
      </c>
      <c r="H23" s="4" t="n">
        <v>40000</v>
      </c>
      <c r="I23" t="n">
        <v>6212</v>
      </c>
      <c r="J23" t="n">
        <v>1130</v>
      </c>
      <c r="K23" t="inlineStr">
        <is>
          <t>https://simulateur-pv.itec-riviera.com/?lat=45.69890&amp;lon=4.92068&amp;surface=6212&amp;kwc=1130&amp;prod=1298976&amp;type=ombriere&amp;surface_parking=12425&amp;societe=ADOMA&amp;nom=Ombriere+-+ADOMA</t>
        </is>
      </c>
      <c r="L23" t="inlineStr">
        <is>
          <t>Altarea Solar</t>
        </is>
      </c>
      <c r="M23" t="inlineStr">
        <is>
          <t>Cible identifiée</t>
        </is>
      </c>
      <c r="R23" t="inlineStr">
        <is>
          <t>Non</t>
        </is>
      </c>
      <c r="U23">
        <f>IF(AND(S23&lt;&gt;"",T23&lt;&gt;""),S23*T23/100,"")</f>
        <v/>
      </c>
      <c r="W23">
        <f>IF(AND(U23&lt;&gt;"",V23&lt;&gt;""),U23*V23/100,"")</f>
        <v/>
      </c>
      <c r="X23" t="inlineStr">
        <is>
          <t>Détecté via RADAR APER · SIREN 788058030 · dirigeant : DELPHINE AUBERT</t>
        </is>
      </c>
    </row>
    <row r="24">
      <c r="A24" t="n">
        <v>21</v>
      </c>
      <c r="B24" t="inlineStr">
        <is>
          <t>NEXSTONE</t>
        </is>
      </c>
      <c r="C24" t="inlineStr">
        <is>
          <t>Vénissieux / Corbas</t>
        </is>
      </c>
      <c r="D24" t="inlineStr"/>
      <c r="E24" t="inlineStr">
        <is>
          <t>Ombrière parking</t>
        </is>
      </c>
      <c r="F24" t="n">
        <v>12425</v>
      </c>
      <c r="G24" s="4" t="inlineStr">
        <is>
          <t>01/07/2026 (ÉCHU - hors délai)</t>
        </is>
      </c>
      <c r="H24" s="4" t="n">
        <v>40000</v>
      </c>
      <c r="I24" t="n">
        <v>6212</v>
      </c>
      <c r="J24" t="n">
        <v>1130</v>
      </c>
      <c r="K24" t="inlineStr">
        <is>
          <t>https://simulateur-pv.itec-riviera.com/?lat=45.69890&amp;lon=4.92068&amp;surface=6212&amp;kwc=1130&amp;prod=1298976&amp;type=ombriere&amp;surface_parking=12425&amp;societe=NEXSTONE&amp;nom=Ombriere+-+NEXSTONE</t>
        </is>
      </c>
      <c r="L24" t="inlineStr">
        <is>
          <t>Altarea Solar</t>
        </is>
      </c>
      <c r="M24" t="inlineStr">
        <is>
          <t>Cible identifiée</t>
        </is>
      </c>
      <c r="R24" t="inlineStr">
        <is>
          <t>Non</t>
        </is>
      </c>
      <c r="U24">
        <f>IF(AND(S24&lt;&gt;"",T24&lt;&gt;""),S24*T24/100,"")</f>
        <v/>
      </c>
      <c r="W24">
        <f>IF(AND(U24&lt;&gt;"",V24&lt;&gt;""),U24*V24/100,"")</f>
        <v/>
      </c>
      <c r="X24" t="inlineStr">
        <is>
          <t>Détecté via RADAR APER · SIREN 537433187 · dirigeant : PIERRE HENRI ARTHUR BESSON</t>
        </is>
      </c>
    </row>
    <row r="25">
      <c r="A25" t="n">
        <v>22</v>
      </c>
      <c r="B25" t="inlineStr">
        <is>
          <t>BP FRANCE</t>
        </is>
      </c>
      <c r="C25" t="inlineStr">
        <is>
          <t>Vénissieux / Corbas</t>
        </is>
      </c>
      <c r="D25" t="inlineStr"/>
      <c r="E25" t="inlineStr">
        <is>
          <t>Ombrière parking</t>
        </is>
      </c>
      <c r="F25" t="n">
        <v>12396</v>
      </c>
      <c r="G25" s="4" t="inlineStr">
        <is>
          <t>01/07/2026 (ÉCHU - hors délai)</t>
        </is>
      </c>
      <c r="H25" s="4" t="n">
        <v>40000</v>
      </c>
      <c r="I25" t="n">
        <v>6198</v>
      </c>
      <c r="J25" t="n">
        <v>1127</v>
      </c>
      <c r="K25" t="inlineStr">
        <is>
          <t>https://simulateur-pv.itec-riviera.com/?lat=45.72562&amp;lon=4.93083&amp;surface=6198&amp;kwc=1127&amp;prod=1295985&amp;type=ombriere&amp;surface_parking=12396&amp;societe=BP+FRANCE&amp;nom=Ombriere+-+BP+FRANCE</t>
        </is>
      </c>
      <c r="L25" t="inlineStr">
        <is>
          <t>Altarea Solar</t>
        </is>
      </c>
      <c r="M25" t="inlineStr">
        <is>
          <t>Cible identifiée</t>
        </is>
      </c>
      <c r="R25" t="inlineStr">
        <is>
          <t>Non</t>
        </is>
      </c>
      <c r="U25">
        <f>IF(AND(S25&lt;&gt;"",T25&lt;&gt;""),S25*T25/100,"")</f>
        <v/>
      </c>
      <c r="W25">
        <f>IF(AND(U25&lt;&gt;"",V25&lt;&gt;""),U25*V25/100,"")</f>
        <v/>
      </c>
      <c r="X25" t="inlineStr">
        <is>
          <t>Détecté via RADAR APER · SIREN 542034327 · dirigeant : FRANCK PHILIPPE BOUHERET</t>
        </is>
      </c>
    </row>
    <row r="26">
      <c r="A26" t="n">
        <v>23</v>
      </c>
      <c r="B26" t="inlineStr">
        <is>
          <t>DECATHLON FRANCE</t>
        </is>
      </c>
      <c r="C26" t="inlineStr">
        <is>
          <t>Vénissieux / Corbas</t>
        </is>
      </c>
      <c r="D26" t="inlineStr"/>
      <c r="E26" t="inlineStr">
        <is>
          <t>Ombrière parking</t>
        </is>
      </c>
      <c r="F26" t="n">
        <v>12396</v>
      </c>
      <c r="G26" s="4" t="inlineStr">
        <is>
          <t>01/07/2026 (ÉCHU - hors délai)</t>
        </is>
      </c>
      <c r="H26" s="4" t="n">
        <v>40000</v>
      </c>
      <c r="I26" t="n">
        <v>6198</v>
      </c>
      <c r="J26" t="n">
        <v>1127</v>
      </c>
      <c r="K26" t="inlineStr">
        <is>
          <t>https://simulateur-pv.itec-riviera.com/?lat=45.72562&amp;lon=4.93083&amp;surface=6198&amp;kwc=1127&amp;prod=1295985&amp;type=ombriere&amp;surface_parking=12396&amp;societe=DECATHLON+FRANCE&amp;nom=Ombriere+-+DECATHLON+FRANCE</t>
        </is>
      </c>
      <c r="L26" t="inlineStr">
        <is>
          <t>Altarea Solar</t>
        </is>
      </c>
      <c r="M26" t="inlineStr">
        <is>
          <t>Cible identifiée</t>
        </is>
      </c>
      <c r="R26" t="inlineStr">
        <is>
          <t>Non</t>
        </is>
      </c>
      <c r="U26">
        <f>IF(AND(S26&lt;&gt;"",T26&lt;&gt;""),S26*T26/100,"")</f>
        <v/>
      </c>
      <c r="W26">
        <f>IF(AND(U26&lt;&gt;"",V26&lt;&gt;""),U26*V26/100,"")</f>
        <v/>
      </c>
      <c r="X26" t="inlineStr">
        <is>
          <t>Détecté via RADAR APER · SIREN 500569405 · dirigeant : BASTIEN MAX NICOLAS GRANDGEORGE</t>
        </is>
      </c>
    </row>
    <row r="27">
      <c r="A27" t="n">
        <v>24</v>
      </c>
      <c r="B27" t="inlineStr">
        <is>
          <t>BP FRANCE</t>
        </is>
      </c>
      <c r="C27" t="inlineStr">
        <is>
          <t>Vénissieux / Corbas</t>
        </is>
      </c>
      <c r="D27" t="inlineStr"/>
      <c r="E27" t="inlineStr">
        <is>
          <t>Ombrière parking</t>
        </is>
      </c>
      <c r="F27" t="n">
        <v>11954</v>
      </c>
      <c r="G27" s="4" t="inlineStr">
        <is>
          <t>01/07/2026 (ÉCHU - hors délai)</t>
        </is>
      </c>
      <c r="H27" s="4" t="n">
        <v>40000</v>
      </c>
      <c r="I27" t="n">
        <v>5977</v>
      </c>
      <c r="J27" t="n">
        <v>1087</v>
      </c>
      <c r="K27" t="inlineStr">
        <is>
          <t>https://simulateur-pv.itec-riviera.com/?lat=45.72603&amp;lon=4.92783&amp;surface=5977&amp;kwc=1087&amp;prod=1249743&amp;type=ombriere&amp;surface_parking=11954&amp;societe=BP+FRANCE&amp;nom=Ombriere+-+BP+FRANCE</t>
        </is>
      </c>
      <c r="L27" t="inlineStr">
        <is>
          <t>Altarea Solar</t>
        </is>
      </c>
      <c r="M27" t="inlineStr">
        <is>
          <t>Cible identifiée</t>
        </is>
      </c>
      <c r="R27" t="inlineStr">
        <is>
          <t>Non</t>
        </is>
      </c>
      <c r="U27">
        <f>IF(AND(S27&lt;&gt;"",T27&lt;&gt;""),S27*T27/100,"")</f>
        <v/>
      </c>
      <c r="W27">
        <f>IF(AND(U27&lt;&gt;"",V27&lt;&gt;""),U27*V27/100,"")</f>
        <v/>
      </c>
      <c r="X27" t="inlineStr">
        <is>
          <t>Détecté via RADAR APER · SIREN 542034327 · dirigeant : FRANCK PHILIPPE BOUHERET</t>
        </is>
      </c>
    </row>
    <row r="28">
      <c r="A28" t="n">
        <v>25</v>
      </c>
      <c r="B28" t="inlineStr">
        <is>
          <t>DECATHLON FRANCE</t>
        </is>
      </c>
      <c r="C28" t="inlineStr">
        <is>
          <t>Vénissieux / Corbas</t>
        </is>
      </c>
      <c r="D28" t="inlineStr"/>
      <c r="E28" t="inlineStr">
        <is>
          <t>Ombrière parking</t>
        </is>
      </c>
      <c r="F28" t="n">
        <v>11954</v>
      </c>
      <c r="G28" s="4" t="inlineStr">
        <is>
          <t>01/07/2026 (ÉCHU - hors délai)</t>
        </is>
      </c>
      <c r="H28" s="4" t="n">
        <v>40000</v>
      </c>
      <c r="I28" t="n">
        <v>5977</v>
      </c>
      <c r="J28" t="n">
        <v>1087</v>
      </c>
      <c r="K28" t="inlineStr">
        <is>
          <t>https://simulateur-pv.itec-riviera.com/?lat=45.72603&amp;lon=4.92783&amp;surface=5977&amp;kwc=1087&amp;prod=1249743&amp;type=ombriere&amp;surface_parking=11954&amp;societe=DECATHLON+FRANCE&amp;nom=Ombriere+-+DECATHLON+FRANCE</t>
        </is>
      </c>
      <c r="L28" t="inlineStr">
        <is>
          <t>Altarea Solar</t>
        </is>
      </c>
      <c r="M28" t="inlineStr">
        <is>
          <t>Cible identifiée</t>
        </is>
      </c>
      <c r="R28" t="inlineStr">
        <is>
          <t>Non</t>
        </is>
      </c>
      <c r="U28">
        <f>IF(AND(S28&lt;&gt;"",T28&lt;&gt;""),S28*T28/100,"")</f>
        <v/>
      </c>
      <c r="W28">
        <f>IF(AND(U28&lt;&gt;"",V28&lt;&gt;""),U28*V28/100,"")</f>
        <v/>
      </c>
      <c r="X28" t="inlineStr">
        <is>
          <t>Détecté via RADAR APER · SIREN 500569405 · dirigeant : BASTIEN MAX NICOLAS GRANDGEORGE</t>
        </is>
      </c>
    </row>
    <row r="29">
      <c r="A29" t="n">
        <v>26</v>
      </c>
      <c r="B29" t="inlineStr">
        <is>
          <t>ORANGE</t>
        </is>
      </c>
      <c r="C29" t="inlineStr">
        <is>
          <t>Vénissieux / Corbas</t>
        </is>
      </c>
      <c r="D29" t="inlineStr"/>
      <c r="E29" t="inlineStr">
        <is>
          <t>Ombrière parking</t>
        </is>
      </c>
      <c r="F29" t="n">
        <v>11834</v>
      </c>
      <c r="G29" s="4" t="inlineStr">
        <is>
          <t>01/07/2026 (ÉCHU - hors délai)</t>
        </is>
      </c>
      <c r="H29" s="4" t="n">
        <v>40000</v>
      </c>
      <c r="I29" t="n">
        <v>5917</v>
      </c>
      <c r="J29" t="n">
        <v>1076</v>
      </c>
      <c r="K29" t="inlineStr">
        <is>
          <t>https://simulateur-pv.itec-riviera.com/?lat=45.71642&amp;lon=4.87680&amp;surface=5917&amp;kwc=1076&amp;prod=1237221&amp;type=ombriere&amp;surface_parking=11834&amp;societe=ORANGE&amp;nom=Ombriere+-+ORANGE</t>
        </is>
      </c>
      <c r="L29" t="inlineStr">
        <is>
          <t>Altarea Solar</t>
        </is>
      </c>
      <c r="M29" t="inlineStr">
        <is>
          <t>Cible identifiée</t>
        </is>
      </c>
      <c r="R29" t="inlineStr">
        <is>
          <t>Non</t>
        </is>
      </c>
      <c r="U29">
        <f>IF(AND(S29&lt;&gt;"",T29&lt;&gt;""),S29*T29/100,"")</f>
        <v/>
      </c>
      <c r="W29">
        <f>IF(AND(U29&lt;&gt;"",V29&lt;&gt;""),U29*V29/100,"")</f>
        <v/>
      </c>
      <c r="X29" t="inlineStr">
        <is>
          <t>Détecté via RADAR APER · SIREN 380129866 · dirigeant : JACQUES ASCHENBROICH</t>
        </is>
      </c>
    </row>
    <row r="30">
      <c r="A30" t="n">
        <v>27</v>
      </c>
      <c r="B30" t="inlineStr">
        <is>
          <t>ME GROUP FRANCE</t>
        </is>
      </c>
      <c r="C30" t="inlineStr">
        <is>
          <t>Vénissieux / Corbas</t>
        </is>
      </c>
      <c r="D30" t="inlineStr"/>
      <c r="E30" t="inlineStr">
        <is>
          <t>Ombrière parking</t>
        </is>
      </c>
      <c r="F30" t="n">
        <v>11834</v>
      </c>
      <c r="G30" s="4" t="inlineStr">
        <is>
          <t>01/07/2026 (ÉCHU - hors délai)</t>
        </is>
      </c>
      <c r="H30" s="4" t="n">
        <v>40000</v>
      </c>
      <c r="I30" t="n">
        <v>5917</v>
      </c>
      <c r="J30" t="n">
        <v>1076</v>
      </c>
      <c r="K30" t="inlineStr">
        <is>
          <t>https://simulateur-pv.itec-riviera.com/?lat=45.71642&amp;lon=4.87680&amp;surface=5917&amp;kwc=1076&amp;prod=1237221&amp;type=ombriere&amp;surface_parking=11834&amp;societe=ME+GROUP+FRANCE&amp;nom=Ombriere+-+ME+GROUP+FRANCE</t>
        </is>
      </c>
      <c r="L30" t="inlineStr">
        <is>
          <t>Altarea Solar</t>
        </is>
      </c>
      <c r="M30" t="inlineStr">
        <is>
          <t>Cible identifiée</t>
        </is>
      </c>
      <c r="R30" t="inlineStr">
        <is>
          <t>Non</t>
        </is>
      </c>
      <c r="U30">
        <f>IF(AND(S30&lt;&gt;"",T30&lt;&gt;""),S30*T30/100,"")</f>
        <v/>
      </c>
      <c r="W30">
        <f>IF(AND(U30&lt;&gt;"",V30&lt;&gt;""),U30*V30/100,"")</f>
        <v/>
      </c>
      <c r="X30" t="inlineStr">
        <is>
          <t>Détecté via RADAR APER · SIREN 592033930 · dirigeant : CHRISTIAN AUTIE</t>
        </is>
      </c>
    </row>
    <row r="31">
      <c r="A31" t="n">
        <v>28</v>
      </c>
      <c r="B31" t="inlineStr">
        <is>
          <t>SERVICES ET SANTE</t>
        </is>
      </c>
      <c r="C31" t="inlineStr">
        <is>
          <t>Vénissieux / Corbas</t>
        </is>
      </c>
      <c r="D31" t="inlineStr"/>
      <c r="E31" t="inlineStr">
        <is>
          <t>Ombrière parking</t>
        </is>
      </c>
      <c r="F31" t="n">
        <v>11674</v>
      </c>
      <c r="G31" s="4" t="inlineStr">
        <is>
          <t>01/07/2026 (ÉCHU - hors délai)</t>
        </is>
      </c>
      <c r="H31" s="4" t="n">
        <v>40000</v>
      </c>
      <c r="I31" t="n">
        <v>5837</v>
      </c>
      <c r="J31" t="n">
        <v>1061</v>
      </c>
      <c r="K31" t="inlineStr">
        <is>
          <t>https://simulateur-pv.itec-riviera.com/?lat=45.68923&amp;lon=4.86643&amp;surface=5837&amp;kwc=1061&amp;prod=1220501&amp;type=ombriere&amp;surface_parking=11674&amp;societe=SERVICES+ET+SANTE&amp;nom=Ombriere+-+SERVICES+ET+SANTE</t>
        </is>
      </c>
      <c r="L31" t="inlineStr">
        <is>
          <t>Altarea Solar</t>
        </is>
      </c>
      <c r="M31" t="inlineStr">
        <is>
          <t>Cible identifiée</t>
        </is>
      </c>
      <c r="R31" t="inlineStr">
        <is>
          <t>Non</t>
        </is>
      </c>
      <c r="U31">
        <f>IF(AND(S31&lt;&gt;"",T31&lt;&gt;""),S31*T31/100,"")</f>
        <v/>
      </c>
      <c r="W31">
        <f>IF(AND(U31&lt;&gt;"",V31&lt;&gt;""),U31*V31/100,"")</f>
        <v/>
      </c>
      <c r="X31" t="inlineStr">
        <is>
          <t>Détecté via RADAR APER · SIREN 348415506 · dirigeant : BORIS PATRICE DANIEL DERICHEBOURG</t>
        </is>
      </c>
    </row>
    <row r="32">
      <c r="A32" t="n">
        <v>29</v>
      </c>
      <c r="B32" t="inlineStr">
        <is>
          <t>OVE</t>
        </is>
      </c>
      <c r="C32" t="inlineStr">
        <is>
          <t>Vénissieux / Corbas</t>
        </is>
      </c>
      <c r="D32" t="inlineStr"/>
      <c r="E32" t="inlineStr">
        <is>
          <t>Ombrière parking</t>
        </is>
      </c>
      <c r="F32" t="n">
        <v>11674</v>
      </c>
      <c r="G32" s="4" t="inlineStr">
        <is>
          <t>01/07/2026 (ÉCHU - hors délai)</t>
        </is>
      </c>
      <c r="H32" s="4" t="n">
        <v>40000</v>
      </c>
      <c r="I32" t="n">
        <v>5837</v>
      </c>
      <c r="J32" t="n">
        <v>1061</v>
      </c>
      <c r="K32" t="inlineStr">
        <is>
          <t>https://simulateur-pv.itec-riviera.com/?lat=45.68923&amp;lon=4.86643&amp;surface=5837&amp;kwc=1061&amp;prod=1220501&amp;type=ombriere&amp;surface_parking=11674&amp;societe=OVE&amp;nom=Ombriere+-+OVE</t>
        </is>
      </c>
      <c r="L32" t="inlineStr">
        <is>
          <t>Altarea Solar</t>
        </is>
      </c>
      <c r="M32" t="inlineStr">
        <is>
          <t>Cible identifiée</t>
        </is>
      </c>
      <c r="R32" t="inlineStr">
        <is>
          <t>Non</t>
        </is>
      </c>
      <c r="U32">
        <f>IF(AND(S32&lt;&gt;"",T32&lt;&gt;""),S32*T32/100,"")</f>
        <v/>
      </c>
      <c r="W32">
        <f>IF(AND(U32&lt;&gt;"",V32&lt;&gt;""),U32*V32/100,"")</f>
        <v/>
      </c>
      <c r="X32" t="inlineStr">
        <is>
          <t>Détecté via RADAR APER · SIREN 801252719</t>
        </is>
      </c>
    </row>
    <row r="33">
      <c r="A33" t="n">
        <v>30</v>
      </c>
      <c r="B33" t="inlineStr">
        <is>
          <t>RENAULT TRUCKS (RT)</t>
        </is>
      </c>
      <c r="C33" t="inlineStr">
        <is>
          <t>Vénissieux / Corbas</t>
        </is>
      </c>
      <c r="D33" t="inlineStr"/>
      <c r="E33" t="inlineStr">
        <is>
          <t>Ombrière parking</t>
        </is>
      </c>
      <c r="F33" t="n">
        <v>10994</v>
      </c>
      <c r="G33" s="4" t="inlineStr">
        <is>
          <t>01/07/2026 (ÉCHU - hors délai)</t>
        </is>
      </c>
      <c r="H33" s="4" t="n">
        <v>40000</v>
      </c>
      <c r="I33" t="n">
        <v>5497</v>
      </c>
      <c r="J33" t="n">
        <v>999</v>
      </c>
      <c r="K33" t="inlineStr">
        <is>
          <t>https://simulateur-pv.itec-riviera.com/?lat=45.71410&amp;lon=4.89850&amp;surface=5497&amp;kwc=999&amp;prod=1149414&amp;type=ombriere&amp;surface_parking=10994&amp;societe=RENAULT+TRUCKS+%28RT%29&amp;nom=Ombriere+-+RENAULT+TRUCKS+%28RT%29</t>
        </is>
      </c>
      <c r="L33" t="inlineStr">
        <is>
          <t>Altarea Solar</t>
        </is>
      </c>
      <c r="M33" t="inlineStr">
        <is>
          <t>Cible identifiée</t>
        </is>
      </c>
      <c r="R33" t="inlineStr">
        <is>
          <t>Non</t>
        </is>
      </c>
      <c r="U33">
        <f>IF(AND(S33&lt;&gt;"",T33&lt;&gt;""),S33*T33/100,"")</f>
        <v/>
      </c>
      <c r="W33">
        <f>IF(AND(U33&lt;&gt;"",V33&lt;&gt;""),U33*V33/100,"")</f>
        <v/>
      </c>
      <c r="X33" t="inlineStr">
        <is>
          <t>Détecté via RADAR APER · SIREN 954506077 · dirigeant : ANTOINE DOMINIQUE JOSEPH DUCLAUX</t>
        </is>
      </c>
    </row>
    <row r="34">
      <c r="A34" t="n">
        <v>31</v>
      </c>
      <c r="B34" t="inlineStr">
        <is>
          <t>CENTRE COMMUNAL D'ACTION SOCIALE (CCAS)</t>
        </is>
      </c>
      <c r="C34" t="inlineStr">
        <is>
          <t>Vénissieux / Corbas</t>
        </is>
      </c>
      <c r="D34" t="inlineStr"/>
      <c r="E34" t="inlineStr">
        <is>
          <t>Ombrière parking</t>
        </is>
      </c>
      <c r="F34" t="n">
        <v>10709</v>
      </c>
      <c r="G34" s="4" t="inlineStr">
        <is>
          <t>01/07/2026 (ÉCHU - hors délai)</t>
        </is>
      </c>
      <c r="H34" s="4" t="n">
        <v>40000</v>
      </c>
      <c r="I34" t="n">
        <v>5354</v>
      </c>
      <c r="J34" t="n">
        <v>974</v>
      </c>
      <c r="K34" t="inlineStr">
        <is>
          <t>https://simulateur-pv.itec-riviera.com/?lat=45.71401&amp;lon=4.88030&amp;surface=5354&amp;kwc=974&amp;prod=1119541&amp;type=ombriere&amp;surface_parking=10709&amp;societe=CENTRE+COMMUNAL+D%27ACTION+SOCIALE+%28CCAS%29&amp;nom=Ombriere+-+CENTRE+COMMUNAL+D%27ACTION+SOCIALE+%28CCAS%29</t>
        </is>
      </c>
      <c r="L34" t="inlineStr">
        <is>
          <t>Altarea Solar</t>
        </is>
      </c>
      <c r="M34" t="inlineStr">
        <is>
          <t>Cible identifiée</t>
        </is>
      </c>
      <c r="R34" t="inlineStr">
        <is>
          <t>Non</t>
        </is>
      </c>
      <c r="U34">
        <f>IF(AND(S34&lt;&gt;"",T34&lt;&gt;""),S34*T34/100,"")</f>
        <v/>
      </c>
      <c r="W34">
        <f>IF(AND(U34&lt;&gt;"",V34&lt;&gt;""),U34*V34/100,"")</f>
        <v/>
      </c>
      <c r="X34" t="inlineStr">
        <is>
          <t>Détecté via RADAR APER · SIREN 266910173</t>
        </is>
      </c>
    </row>
    <row r="35">
      <c r="A35" t="n">
        <v>32</v>
      </c>
      <c r="B35" t="inlineStr">
        <is>
          <t>SILLIA V.L.</t>
        </is>
      </c>
      <c r="C35" t="inlineStr">
        <is>
          <t>Vénissieux / Corbas</t>
        </is>
      </c>
      <c r="D35" t="inlineStr"/>
      <c r="E35" t="inlineStr">
        <is>
          <t>Ombrière parking</t>
        </is>
      </c>
      <c r="F35" t="n">
        <v>10709</v>
      </c>
      <c r="G35" s="4" t="inlineStr">
        <is>
          <t>01/07/2026 (ÉCHU - hors délai)</t>
        </is>
      </c>
      <c r="H35" s="4" t="n">
        <v>40000</v>
      </c>
      <c r="I35" t="n">
        <v>5354</v>
      </c>
      <c r="J35" t="n">
        <v>974</v>
      </c>
      <c r="K35" t="inlineStr">
        <is>
          <t>https://simulateur-pv.itec-riviera.com/?lat=45.71401&amp;lon=4.88030&amp;surface=5354&amp;kwc=974&amp;prod=1119541&amp;type=ombriere&amp;surface_parking=10709&amp;societe=SILLIA+V.L.&amp;nom=Ombriere+-+SILLIA+V.L.</t>
        </is>
      </c>
      <c r="L35" t="inlineStr">
        <is>
          <t>Altarea Solar</t>
        </is>
      </c>
      <c r="M35" t="inlineStr">
        <is>
          <t>Cible identifiée</t>
        </is>
      </c>
      <c r="R35" t="inlineStr">
        <is>
          <t>Non</t>
        </is>
      </c>
      <c r="U35">
        <f>IF(AND(S35&lt;&gt;"",T35&lt;&gt;""),S35*T35/100,"")</f>
        <v/>
      </c>
      <c r="W35">
        <f>IF(AND(U35&lt;&gt;"",V35&lt;&gt;""),U35*V35/100,"")</f>
        <v/>
      </c>
      <c r="X35" t="inlineStr">
        <is>
          <t>Détecté via RADAR APER · SIREN 802111575 · dirigeant : BRUNO GEORGES HENRI CASSIN</t>
        </is>
      </c>
    </row>
    <row r="36">
      <c r="A36" t="n">
        <v>33</v>
      </c>
      <c r="B36" t="inlineStr">
        <is>
          <t>(à identifier manuellement)</t>
        </is>
      </c>
      <c r="C36" t="inlineStr">
        <is>
          <t>Vénissieux / Corbas</t>
        </is>
      </c>
      <c r="D36" t="inlineStr"/>
      <c r="E36" t="inlineStr">
        <is>
          <t>Ombrière parking</t>
        </is>
      </c>
      <c r="F36" t="n">
        <v>10661</v>
      </c>
      <c r="G36" s="4" t="inlineStr">
        <is>
          <t>01/07/2026 (ÉCHU - hors délai)</t>
        </is>
      </c>
      <c r="H36" s="4" t="n">
        <v>40000</v>
      </c>
      <c r="I36" t="n">
        <v>5331</v>
      </c>
      <c r="J36" t="n">
        <v>969</v>
      </c>
      <c r="K36" t="inlineStr">
        <is>
          <t>https://simulateur-pv.itec-riviera.com/?lat=45.70571&amp;lon=4.90770&amp;surface=5331&amp;kwc=969&amp;prod=1114589&amp;type=ombriere&amp;surface_parking=10661</t>
        </is>
      </c>
      <c r="L36" t="inlineStr">
        <is>
          <t>Altarea Solar</t>
        </is>
      </c>
      <c r="M36" t="inlineStr">
        <is>
          <t>Cible identifiée</t>
        </is>
      </c>
      <c r="R36" t="inlineStr">
        <is>
          <t>Non</t>
        </is>
      </c>
      <c r="U36">
        <f>IF(AND(S36&lt;&gt;"",T36&lt;&gt;""),S36*T36/100,"")</f>
        <v/>
      </c>
      <c r="W36">
        <f>IF(AND(U36&lt;&gt;"",V36&lt;&gt;""),U36*V36/100,"")</f>
        <v/>
      </c>
      <c r="X36" t="inlineStr">
        <is>
          <t>Détecté via RADAR APER</t>
        </is>
      </c>
    </row>
    <row r="37">
      <c r="A37" t="n">
        <v>34</v>
      </c>
      <c r="B37" t="inlineStr">
        <is>
          <t>ASS GESTION SOCIAL ETATS UNIS</t>
        </is>
      </c>
      <c r="C37" t="inlineStr">
        <is>
          <t>Vénissieux / Corbas</t>
        </is>
      </c>
      <c r="D37" t="inlineStr"/>
      <c r="E37" t="inlineStr">
        <is>
          <t>Ombrière parking</t>
        </is>
      </c>
      <c r="F37" t="n">
        <v>10595</v>
      </c>
      <c r="G37" s="4" t="inlineStr">
        <is>
          <t>01/07/2026 (ÉCHU - hors délai)</t>
        </is>
      </c>
      <c r="H37" s="4" t="n">
        <v>40000</v>
      </c>
      <c r="I37" t="n">
        <v>5298</v>
      </c>
      <c r="J37" t="n">
        <v>963</v>
      </c>
      <c r="K37" t="inlineStr">
        <is>
          <t>https://simulateur-pv.itec-riviera.com/?lat=45.72876&amp;lon=4.87431&amp;surface=5298&amp;kwc=963&amp;prod=1107661&amp;type=ombriere&amp;surface_parking=10595&amp;societe=ASS+GESTION+SOCIAL+ETATS+UNIS&amp;nom=Ombriere+-+ASS+GESTION+SOCIAL+ETATS+UNIS</t>
        </is>
      </c>
      <c r="L37" t="inlineStr">
        <is>
          <t>Altarea Solar</t>
        </is>
      </c>
      <c r="M37" t="inlineStr">
        <is>
          <t>Cible identifiée</t>
        </is>
      </c>
      <c r="R37" t="inlineStr">
        <is>
          <t>Non</t>
        </is>
      </c>
      <c r="U37">
        <f>IF(AND(S37&lt;&gt;"",T37&lt;&gt;""),S37*T37/100,"")</f>
        <v/>
      </c>
      <c r="W37">
        <f>IF(AND(U37&lt;&gt;"",V37&lt;&gt;""),U37*V37/100,"")</f>
        <v/>
      </c>
      <c r="X37" t="inlineStr">
        <is>
          <t>Détecté via RADAR APER · SIREN 779926658</t>
        </is>
      </c>
    </row>
    <row r="38">
      <c r="A38" t="n">
        <v>35</v>
      </c>
      <c r="B38" t="inlineStr">
        <is>
          <t>DIVAN</t>
        </is>
      </c>
      <c r="C38" t="inlineStr">
        <is>
          <t>Vénissieux / Corbas</t>
        </is>
      </c>
      <c r="D38" t="inlineStr"/>
      <c r="E38" t="inlineStr">
        <is>
          <t>Ombrière parking</t>
        </is>
      </c>
      <c r="F38" t="n">
        <v>10595</v>
      </c>
      <c r="G38" s="4" t="inlineStr">
        <is>
          <t>01/07/2026 (ÉCHU - hors délai)</t>
        </is>
      </c>
      <c r="H38" s="4" t="n">
        <v>40000</v>
      </c>
      <c r="I38" t="n">
        <v>5298</v>
      </c>
      <c r="J38" t="n">
        <v>963</v>
      </c>
      <c r="K38" t="inlineStr">
        <is>
          <t>https://simulateur-pv.itec-riviera.com/?lat=45.72876&amp;lon=4.87431&amp;surface=5298&amp;kwc=963&amp;prod=1107661&amp;type=ombriere&amp;surface_parking=10595&amp;societe=DIVAN&amp;nom=Ombriere+-+DIVAN</t>
        </is>
      </c>
      <c r="L38" t="inlineStr">
        <is>
          <t>Altarea Solar</t>
        </is>
      </c>
      <c r="M38" t="inlineStr">
        <is>
          <t>Cible identifiée</t>
        </is>
      </c>
      <c r="R38" t="inlineStr">
        <is>
          <t>Non</t>
        </is>
      </c>
      <c r="U38">
        <f>IF(AND(S38&lt;&gt;"",T38&lt;&gt;""),S38*T38/100,"")</f>
        <v/>
      </c>
      <c r="W38">
        <f>IF(AND(U38&lt;&gt;"",V38&lt;&gt;""),U38*V38/100,"")</f>
        <v/>
      </c>
      <c r="X38" t="inlineStr">
        <is>
          <t>Détecté via RADAR APER · SIREN 977490051 · dirigeant : AWAZ OMAR</t>
        </is>
      </c>
    </row>
    <row r="39">
      <c r="A39" t="n">
        <v>36</v>
      </c>
      <c r="B39" t="inlineStr">
        <is>
          <t>(à identifier manuellement)</t>
        </is>
      </c>
      <c r="C39" t="inlineStr">
        <is>
          <t>Vénissieux / Corbas</t>
        </is>
      </c>
      <c r="D39" t="inlineStr"/>
      <c r="E39" t="inlineStr">
        <is>
          <t>Ombrière parking</t>
        </is>
      </c>
      <c r="F39" t="n">
        <v>10057</v>
      </c>
      <c r="G39" s="4" t="inlineStr">
        <is>
          <t>01/07/2026 (ÉCHU - hors délai)</t>
        </is>
      </c>
      <c r="H39" s="4" t="n">
        <v>40000</v>
      </c>
      <c r="I39" t="n">
        <v>5029</v>
      </c>
      <c r="J39" t="n">
        <v>914</v>
      </c>
      <c r="K39" t="inlineStr">
        <is>
          <t>https://simulateur-pv.itec-riviera.com/?lat=45.69932&amp;lon=4.90664&amp;surface=5029&amp;kwc=914&amp;prod=1051427&amp;type=ombriere&amp;surface_parking=10057</t>
        </is>
      </c>
      <c r="L39" t="inlineStr">
        <is>
          <t>Altarea Solar</t>
        </is>
      </c>
      <c r="M39" t="inlineStr">
        <is>
          <t>Cible identifiée</t>
        </is>
      </c>
      <c r="R39" t="inlineStr">
        <is>
          <t>Non</t>
        </is>
      </c>
      <c r="U39">
        <f>IF(AND(S39&lt;&gt;"",T39&lt;&gt;""),S39*T39/100,"")</f>
        <v/>
      </c>
      <c r="W39">
        <f>IF(AND(U39&lt;&gt;"",V39&lt;&gt;""),U39*V39/100,"")</f>
        <v/>
      </c>
      <c r="X39" t="inlineStr">
        <is>
          <t>Détecté via RADAR APER</t>
        </is>
      </c>
    </row>
    <row r="40">
      <c r="A40" t="n">
        <v>37</v>
      </c>
      <c r="B40" t="inlineStr">
        <is>
          <t>API RESTAURATION</t>
        </is>
      </c>
      <c r="C40" t="inlineStr">
        <is>
          <t>Vénissieux / Corbas</t>
        </is>
      </c>
      <c r="D40" t="inlineStr"/>
      <c r="E40" t="inlineStr">
        <is>
          <t>Ombrière parking</t>
        </is>
      </c>
      <c r="F40" t="n">
        <v>9915</v>
      </c>
      <c r="G40" t="inlineStr">
        <is>
          <t>01/07/2028</t>
        </is>
      </c>
      <c r="H40" t="n">
        <v>20000</v>
      </c>
      <c r="I40" t="n">
        <v>4957</v>
      </c>
      <c r="J40" t="n">
        <v>901</v>
      </c>
      <c r="K40" t="inlineStr">
        <is>
          <t>https://simulateur-pv.itec-riviera.com/?lat=45.71193&amp;lon=4.89174&amp;surface=4957&amp;kwc=901&amp;prod=1036558&amp;type=ombriere&amp;surface_parking=9915&amp;societe=API+RESTAURATION&amp;nom=Ombriere+-+API+RESTAURATION</t>
        </is>
      </c>
      <c r="L40" t="inlineStr">
        <is>
          <t>Voltec Solar</t>
        </is>
      </c>
      <c r="M40" t="inlineStr">
        <is>
          <t>Cible identifiée</t>
        </is>
      </c>
      <c r="R40" t="inlineStr">
        <is>
          <t>Non</t>
        </is>
      </c>
      <c r="U40">
        <f>IF(AND(S40&lt;&gt;"",T40&lt;&gt;""),S40*T40/100,"")</f>
        <v/>
      </c>
      <c r="W40">
        <f>IF(AND(U40&lt;&gt;"",V40&lt;&gt;""),U40*V40/100,"")</f>
        <v/>
      </c>
      <c r="X40" t="inlineStr">
        <is>
          <t>Détecté via RADAR APER · SIREN 477181010 · dirigeant : BEATRICE DEBOSQUE</t>
        </is>
      </c>
    </row>
    <row r="41">
      <c r="A41" t="n">
        <v>38</v>
      </c>
      <c r="B41" t="inlineStr">
        <is>
          <t>RENAULT TRUCKS (RT)</t>
        </is>
      </c>
      <c r="C41" t="inlineStr">
        <is>
          <t>Vénissieux / Corbas</t>
        </is>
      </c>
      <c r="D41" t="inlineStr"/>
      <c r="E41" t="inlineStr">
        <is>
          <t>Ombrière parking</t>
        </is>
      </c>
      <c r="F41" t="n">
        <v>9915</v>
      </c>
      <c r="G41" t="inlineStr">
        <is>
          <t>01/07/2028</t>
        </is>
      </c>
      <c r="H41" t="n">
        <v>20000</v>
      </c>
      <c r="I41" t="n">
        <v>4957</v>
      </c>
      <c r="J41" t="n">
        <v>901</v>
      </c>
      <c r="K41" t="inlineStr">
        <is>
          <t>https://simulateur-pv.itec-riviera.com/?lat=45.71193&amp;lon=4.89174&amp;surface=4957&amp;kwc=901&amp;prod=1036558&amp;type=ombriere&amp;surface_parking=9915&amp;societe=RENAULT+TRUCKS+%28RT%29&amp;nom=Ombriere+-+RENAULT+TRUCKS+%28RT%29</t>
        </is>
      </c>
      <c r="L41" t="inlineStr">
        <is>
          <t>Voltec Solar</t>
        </is>
      </c>
      <c r="M41" t="inlineStr">
        <is>
          <t>Cible identifiée</t>
        </is>
      </c>
      <c r="R41" t="inlineStr">
        <is>
          <t>Non</t>
        </is>
      </c>
      <c r="U41">
        <f>IF(AND(S41&lt;&gt;"",T41&lt;&gt;""),S41*T41/100,"")</f>
        <v/>
      </c>
      <c r="W41">
        <f>IF(AND(U41&lt;&gt;"",V41&lt;&gt;""),U41*V41/100,"")</f>
        <v/>
      </c>
      <c r="X41" t="inlineStr">
        <is>
          <t>Détecté via RADAR APER · SIREN 954506077 · dirigeant : ANTOINE DOMINIQUE JOSEPH DUCLAUX</t>
        </is>
      </c>
    </row>
    <row r="42">
      <c r="A42" t="n">
        <v>39</v>
      </c>
      <c r="B42" t="inlineStr">
        <is>
          <t>CARGLASS S.A.S. (CARGLASS PARE-BRISE COURBEVOIE)</t>
        </is>
      </c>
      <c r="C42" t="inlineStr">
        <is>
          <t>Vénissieux / Corbas</t>
        </is>
      </c>
      <c r="D42" t="inlineStr"/>
      <c r="E42" t="inlineStr">
        <is>
          <t>Ombrière parking</t>
        </is>
      </c>
      <c r="F42" t="n">
        <v>9497</v>
      </c>
      <c r="G42" t="inlineStr">
        <is>
          <t>01/07/2028</t>
        </is>
      </c>
      <c r="H42" t="n">
        <v>20000</v>
      </c>
      <c r="I42" t="n">
        <v>4748</v>
      </c>
      <c r="J42" t="n">
        <v>863</v>
      </c>
      <c r="K42" t="inlineStr">
        <is>
          <t>https://simulateur-pv.itec-riviera.com/?lat=45.72076&amp;lon=4.92897&amp;surface=4748&amp;kwc=863&amp;prod=992836&amp;type=ombriere&amp;surface_parking=9497&amp;societe=CARGLASS+S.A.S.+%28CARGLASS+PARE-BRISE+COURBEVOIE%29&amp;nom=Ombriere+-+CARGLASS+S.A.S.+%28CARGLASS+PARE-BRISE+COURBEVOIE%29</t>
        </is>
      </c>
      <c r="L42" t="inlineStr">
        <is>
          <t>Voltec Solar</t>
        </is>
      </c>
      <c r="M42" t="inlineStr">
        <is>
          <t>Cible identifiée</t>
        </is>
      </c>
      <c r="R42" t="inlineStr">
        <is>
          <t>Non</t>
        </is>
      </c>
      <c r="U42">
        <f>IF(AND(S42&lt;&gt;"",T42&lt;&gt;""),S42*T42/100,"")</f>
        <v/>
      </c>
      <c r="W42">
        <f>IF(AND(U42&lt;&gt;"",V42&lt;&gt;""),U42*V42/100,"")</f>
        <v/>
      </c>
      <c r="X42" t="inlineStr">
        <is>
          <t>Détecté via RADAR APER · SIREN 425050556 · dirigeant : NEIL JOHN HEBER ROGERS</t>
        </is>
      </c>
    </row>
    <row r="43">
      <c r="A43" t="n">
        <v>40</v>
      </c>
      <c r="B43" t="inlineStr">
        <is>
          <t>CARCAFRANCIA (CARCAFRANCIA)</t>
        </is>
      </c>
      <c r="C43" t="inlineStr">
        <is>
          <t>Vénissieux / Corbas</t>
        </is>
      </c>
      <c r="D43" t="inlineStr"/>
      <c r="E43" t="inlineStr">
        <is>
          <t>Ombrière parking</t>
        </is>
      </c>
      <c r="F43" t="n">
        <v>9497</v>
      </c>
      <c r="G43" t="inlineStr">
        <is>
          <t>01/07/2028</t>
        </is>
      </c>
      <c r="H43" t="n">
        <v>20000</v>
      </c>
      <c r="I43" t="n">
        <v>4748</v>
      </c>
      <c r="J43" t="n">
        <v>863</v>
      </c>
      <c r="K43" t="inlineStr">
        <is>
          <t>https://simulateur-pv.itec-riviera.com/?lat=45.72076&amp;lon=4.92897&amp;surface=4748&amp;kwc=863&amp;prod=992836&amp;type=ombriere&amp;surface_parking=9497&amp;societe=CARCAFRANCIA+%28CARCAFRANCIA%29&amp;nom=Ombriere+-+CARCAFRANCIA+%28CARCAFRANCIA%29</t>
        </is>
      </c>
      <c r="L43" t="inlineStr">
        <is>
          <t>Voltec Solar</t>
        </is>
      </c>
      <c r="M43" t="inlineStr">
        <is>
          <t>Cible identifiée</t>
        </is>
      </c>
      <c r="R43" t="inlineStr">
        <is>
          <t>Non</t>
        </is>
      </c>
      <c r="U43">
        <f>IF(AND(S43&lt;&gt;"",T43&lt;&gt;""),S43*T43/100,"")</f>
        <v/>
      </c>
      <c r="W43">
        <f>IF(AND(U43&lt;&gt;"",V43&lt;&gt;""),U43*V43/100,"")</f>
        <v/>
      </c>
      <c r="X43" t="inlineStr">
        <is>
          <t>Détecté via RADAR APER · SIREN 902716695 · dirigeant : JEROME PIERRE STRAEBLER</t>
        </is>
      </c>
    </row>
    <row r="44">
      <c r="A44" t="n">
        <v>41</v>
      </c>
      <c r="B44" t="inlineStr">
        <is>
          <t>ACTION FRANCE</t>
        </is>
      </c>
      <c r="C44" t="inlineStr">
        <is>
          <t>Vénissieux / Corbas</t>
        </is>
      </c>
      <c r="D44" t="inlineStr"/>
      <c r="E44" t="inlineStr">
        <is>
          <t>Ombrière parking</t>
        </is>
      </c>
      <c r="F44" t="n">
        <v>8550</v>
      </c>
      <c r="G44" t="inlineStr">
        <is>
          <t>01/07/2028</t>
        </is>
      </c>
      <c r="H44" t="n">
        <v>20000</v>
      </c>
      <c r="I44" t="n">
        <v>4275</v>
      </c>
      <c r="J44" t="n">
        <v>777</v>
      </c>
      <c r="K44" t="inlineStr">
        <is>
          <t>https://simulateur-pv.itec-riviera.com/?lat=45.72047&amp;lon=4.92100&amp;surface=4275&amp;kwc=777&amp;prod=893894&amp;type=ombriere&amp;surface_parking=8550&amp;societe=ACTION+FRANCE&amp;nom=Ombriere+-+ACTION+FRANCE</t>
        </is>
      </c>
      <c r="L44" t="inlineStr">
        <is>
          <t>Voltec Solar</t>
        </is>
      </c>
      <c r="M44" t="inlineStr">
        <is>
          <t>Cible identifiée</t>
        </is>
      </c>
      <c r="R44" t="inlineStr">
        <is>
          <t>Non</t>
        </is>
      </c>
      <c r="U44">
        <f>IF(AND(S44&lt;&gt;"",T44&lt;&gt;""),S44*T44/100,"")</f>
        <v/>
      </c>
      <c r="W44">
        <f>IF(AND(U44&lt;&gt;"",V44&lt;&gt;""),U44*V44/100,"")</f>
        <v/>
      </c>
      <c r="X44" t="inlineStr">
        <is>
          <t>Détecté via RADAR APER · SIREN 753308238 · dirigeant : WOUTER DE BACKER</t>
        </is>
      </c>
    </row>
    <row r="45">
      <c r="A45" t="n">
        <v>42</v>
      </c>
      <c r="B45" t="inlineStr">
        <is>
          <t>CHAUSSEA SAS</t>
        </is>
      </c>
      <c r="C45" t="inlineStr">
        <is>
          <t>Vénissieux / Corbas</t>
        </is>
      </c>
      <c r="D45" t="inlineStr"/>
      <c r="E45" t="inlineStr">
        <is>
          <t>Ombrière parking</t>
        </is>
      </c>
      <c r="F45" t="n">
        <v>8550</v>
      </c>
      <c r="G45" t="inlineStr">
        <is>
          <t>01/07/2028</t>
        </is>
      </c>
      <c r="H45" t="n">
        <v>20000</v>
      </c>
      <c r="I45" t="n">
        <v>4275</v>
      </c>
      <c r="J45" t="n">
        <v>777</v>
      </c>
      <c r="K45" t="inlineStr">
        <is>
          <t>https://simulateur-pv.itec-riviera.com/?lat=45.72047&amp;lon=4.92100&amp;surface=4275&amp;kwc=777&amp;prod=893894&amp;type=ombriere&amp;surface_parking=8550&amp;societe=CHAUSSEA+SAS&amp;nom=Ombriere+-+CHAUSSEA+SAS</t>
        </is>
      </c>
      <c r="L45" t="inlineStr">
        <is>
          <t>Voltec Solar</t>
        </is>
      </c>
      <c r="M45" t="inlineStr">
        <is>
          <t>Cible identifiée</t>
        </is>
      </c>
      <c r="R45" t="inlineStr">
        <is>
          <t>Non</t>
        </is>
      </c>
      <c r="U45">
        <f>IF(AND(S45&lt;&gt;"",T45&lt;&gt;""),S45*T45/100,"")</f>
        <v/>
      </c>
      <c r="W45">
        <f>IF(AND(U45&lt;&gt;"",V45&lt;&gt;""),U45*V45/100,"")</f>
        <v/>
      </c>
      <c r="X45" t="inlineStr">
        <is>
          <t>Détecté via RADAR APER · SIREN 330267691 · dirigeant : MICHEL GRIECO</t>
        </is>
      </c>
    </row>
    <row r="46">
      <c r="A46" t="n">
        <v>43</v>
      </c>
      <c r="B46" t="inlineStr">
        <is>
          <t>VISION FOOD</t>
        </is>
      </c>
      <c r="C46" t="inlineStr">
        <is>
          <t>Vénissieux / Corbas</t>
        </is>
      </c>
      <c r="D46" t="inlineStr"/>
      <c r="E46" t="inlineStr">
        <is>
          <t>Ombrière parking</t>
        </is>
      </c>
      <c r="F46" t="n">
        <v>8341</v>
      </c>
      <c r="G46" t="inlineStr">
        <is>
          <t>01/07/2028</t>
        </is>
      </c>
      <c r="H46" t="n">
        <v>20000</v>
      </c>
      <c r="I46" t="n">
        <v>4170</v>
      </c>
      <c r="J46" t="n">
        <v>758</v>
      </c>
      <c r="K46" t="inlineStr">
        <is>
          <t>https://simulateur-pv.itec-riviera.com/?lat=45.70417&amp;lon=4.89334&amp;surface=4170&amp;kwc=758&amp;prod=871999&amp;type=ombriere&amp;surface_parking=8341&amp;societe=VISION+FOOD&amp;nom=Ombriere+-+VISION+FOOD</t>
        </is>
      </c>
      <c r="L46" t="inlineStr">
        <is>
          <t>Voltec Solar</t>
        </is>
      </c>
      <c r="M46" t="inlineStr">
        <is>
          <t>Cible identifiée</t>
        </is>
      </c>
      <c r="R46" t="inlineStr">
        <is>
          <t>Non</t>
        </is>
      </c>
      <c r="U46">
        <f>IF(AND(S46&lt;&gt;"",T46&lt;&gt;""),S46*T46/100,"")</f>
        <v/>
      </c>
      <c r="W46">
        <f>IF(AND(U46&lt;&gt;"",V46&lt;&gt;""),U46*V46/100,"")</f>
        <v/>
      </c>
      <c r="X46" t="inlineStr">
        <is>
          <t>Détecté via RADAR APER · SIREN 940024276 · dirigeant : ABD SAMED OUILEM</t>
        </is>
      </c>
    </row>
    <row r="47">
      <c r="A47" t="n">
        <v>44</v>
      </c>
      <c r="B47" t="inlineStr">
        <is>
          <t>YDIR BENKEDER</t>
        </is>
      </c>
      <c r="C47" t="inlineStr">
        <is>
          <t>Vénissieux / Corbas</t>
        </is>
      </c>
      <c r="D47" t="inlineStr"/>
      <c r="E47" t="inlineStr">
        <is>
          <t>Ombrière parking</t>
        </is>
      </c>
      <c r="F47" t="n">
        <v>8341</v>
      </c>
      <c r="G47" t="inlineStr">
        <is>
          <t>01/07/2028</t>
        </is>
      </c>
      <c r="H47" t="n">
        <v>20000</v>
      </c>
      <c r="I47" t="n">
        <v>4170</v>
      </c>
      <c r="J47" t="n">
        <v>758</v>
      </c>
      <c r="K47" t="inlineStr">
        <is>
          <t>https://simulateur-pv.itec-riviera.com/?lat=45.70417&amp;lon=4.89334&amp;surface=4170&amp;kwc=758&amp;prod=871999&amp;type=ombriere&amp;surface_parking=8341&amp;societe=YDIR+BENKEDER&amp;nom=Ombriere+-+YDIR+BENKEDER</t>
        </is>
      </c>
      <c r="L47" t="inlineStr">
        <is>
          <t>Voltec Solar</t>
        </is>
      </c>
      <c r="M47" t="inlineStr">
        <is>
          <t>Cible identifiée</t>
        </is>
      </c>
      <c r="R47" t="inlineStr">
        <is>
          <t>Non</t>
        </is>
      </c>
      <c r="U47">
        <f>IF(AND(S47&lt;&gt;"",T47&lt;&gt;""),S47*T47/100,"")</f>
        <v/>
      </c>
      <c r="W47">
        <f>IF(AND(U47&lt;&gt;"",V47&lt;&gt;""),U47*V47/100,"")</f>
        <v/>
      </c>
      <c r="X47" t="inlineStr">
        <is>
          <t>Détecté via RADAR APER · SIREN 878826510 · dirigeant : YDIR YOUCEF BENKEDER</t>
        </is>
      </c>
    </row>
    <row r="48">
      <c r="A48" t="n">
        <v>45</v>
      </c>
      <c r="B48" t="inlineStr">
        <is>
          <t>ABTOO</t>
        </is>
      </c>
      <c r="C48" t="inlineStr">
        <is>
          <t>Vénissieux / Corbas</t>
        </is>
      </c>
      <c r="D48" t="inlineStr"/>
      <c r="E48" t="inlineStr">
        <is>
          <t>Ombrière parking</t>
        </is>
      </c>
      <c r="F48" t="n">
        <v>8313</v>
      </c>
      <c r="G48" t="inlineStr">
        <is>
          <t>01/07/2028</t>
        </is>
      </c>
      <c r="H48" t="n">
        <v>20000</v>
      </c>
      <c r="I48" t="n">
        <v>4156</v>
      </c>
      <c r="J48" t="n">
        <v>756</v>
      </c>
      <c r="K48" t="inlineStr">
        <is>
          <t>https://simulateur-pv.itec-riviera.com/?lat=45.71537&amp;lon=4.87436&amp;surface=4156&amp;kwc=756&amp;prod=869071&amp;type=ombriere&amp;surface_parking=8313&amp;societe=ABTOO&amp;nom=Ombriere+-+ABTOO</t>
        </is>
      </c>
      <c r="L48" t="inlineStr">
        <is>
          <t>Voltec Solar</t>
        </is>
      </c>
      <c r="M48" t="inlineStr">
        <is>
          <t>Cible identifiée</t>
        </is>
      </c>
      <c r="R48" t="inlineStr">
        <is>
          <t>Non</t>
        </is>
      </c>
      <c r="U48">
        <f>IF(AND(S48&lt;&gt;"",T48&lt;&gt;""),S48*T48/100,"")</f>
        <v/>
      </c>
      <c r="W48">
        <f>IF(AND(U48&lt;&gt;"",V48&lt;&gt;""),U48*V48/100,"")</f>
        <v/>
      </c>
      <c r="X48" t="inlineStr">
        <is>
          <t>Détecté via RADAR APER · SIREN 448345660 · dirigeant : TOKOU BERNARD ADOUOBO</t>
        </is>
      </c>
    </row>
    <row r="49">
      <c r="A49" t="n">
        <v>46</v>
      </c>
      <c r="B49" t="inlineStr">
        <is>
          <t>SUD-EST SERVICES (SES)</t>
        </is>
      </c>
      <c r="C49" t="inlineStr">
        <is>
          <t>Vénissieux / Corbas</t>
        </is>
      </c>
      <c r="D49" t="inlineStr"/>
      <c r="E49" t="inlineStr">
        <is>
          <t>Ombrière parking</t>
        </is>
      </c>
      <c r="F49" t="n">
        <v>8313</v>
      </c>
      <c r="G49" t="inlineStr">
        <is>
          <t>01/07/2028</t>
        </is>
      </c>
      <c r="H49" t="n">
        <v>20000</v>
      </c>
      <c r="I49" t="n">
        <v>4156</v>
      </c>
      <c r="J49" t="n">
        <v>756</v>
      </c>
      <c r="K49" t="inlineStr">
        <is>
          <t>https://simulateur-pv.itec-riviera.com/?lat=45.71537&amp;lon=4.87436&amp;surface=4156&amp;kwc=756&amp;prod=869071&amp;type=ombriere&amp;surface_parking=8313&amp;societe=SUD-EST+SERVICES+%28SES%29&amp;nom=Ombriere+-+SUD-EST+SERVICES+%28SES%29</t>
        </is>
      </c>
      <c r="L49" t="inlineStr">
        <is>
          <t>Voltec Solar</t>
        </is>
      </c>
      <c r="M49" t="inlineStr">
        <is>
          <t>Cible identifiée</t>
        </is>
      </c>
      <c r="R49" t="inlineStr">
        <is>
          <t>Non</t>
        </is>
      </c>
      <c r="U49">
        <f>IF(AND(S49&lt;&gt;"",T49&lt;&gt;""),S49*T49/100,"")</f>
        <v/>
      </c>
      <c r="W49">
        <f>IF(AND(U49&lt;&gt;"",V49&lt;&gt;""),U49*V49/100,"")</f>
        <v/>
      </c>
      <c r="X49" t="inlineStr">
        <is>
          <t>Détecté via RADAR APER · SIREN 311796106</t>
        </is>
      </c>
    </row>
    <row r="50">
      <c r="A50" t="n">
        <v>47</v>
      </c>
      <c r="B50" t="inlineStr">
        <is>
          <t>ELDORAUTO</t>
        </is>
      </c>
      <c r="C50" t="inlineStr">
        <is>
          <t>Vénissieux / Corbas</t>
        </is>
      </c>
      <c r="D50" t="inlineStr"/>
      <c r="E50" t="inlineStr">
        <is>
          <t>Ombrière parking</t>
        </is>
      </c>
      <c r="F50" t="n">
        <v>7629</v>
      </c>
      <c r="G50" t="inlineStr">
        <is>
          <t>01/07/2028</t>
        </is>
      </c>
      <c r="H50" t="n">
        <v>20000</v>
      </c>
      <c r="I50" t="n">
        <v>3815</v>
      </c>
      <c r="J50" t="n">
        <v>694</v>
      </c>
      <c r="K50" t="inlineStr">
        <is>
          <t>https://simulateur-pv.itec-riviera.com/?lat=45.72074&amp;lon=4.88653&amp;surface=3815&amp;kwc=694&amp;prod=797613&amp;type=ombriere&amp;surface_parking=7629&amp;societe=ELDORAUTO&amp;nom=Ombriere+-+ELDORAUTO</t>
        </is>
      </c>
      <c r="L50" t="inlineStr">
        <is>
          <t>Voltec Solar</t>
        </is>
      </c>
      <c r="M50" t="inlineStr">
        <is>
          <t>Cible identifiée</t>
        </is>
      </c>
      <c r="R50" t="inlineStr">
        <is>
          <t>Non</t>
        </is>
      </c>
      <c r="U50">
        <f>IF(AND(S50&lt;&gt;"",T50&lt;&gt;""),S50*T50/100,"")</f>
        <v/>
      </c>
      <c r="W50">
        <f>IF(AND(U50&lt;&gt;"",V50&lt;&gt;""),U50*V50/100,"")</f>
        <v/>
      </c>
      <c r="X50" t="inlineStr">
        <is>
          <t>Détecté via RADAR APER · SIREN 350206025 · dirigeant : MICHEL CHAVAUX</t>
        </is>
      </c>
    </row>
    <row r="51">
      <c r="A51" t="n">
        <v>48</v>
      </c>
      <c r="B51" t="inlineStr">
        <is>
          <t>TALAS</t>
        </is>
      </c>
      <c r="C51" t="inlineStr">
        <is>
          <t>Vénissieux / Corbas</t>
        </is>
      </c>
      <c r="D51" t="inlineStr"/>
      <c r="E51" t="inlineStr">
        <is>
          <t>Ombrière parking</t>
        </is>
      </c>
      <c r="F51" t="n">
        <v>7629</v>
      </c>
      <c r="G51" t="inlineStr">
        <is>
          <t>01/07/2028</t>
        </is>
      </c>
      <c r="H51" t="n">
        <v>20000</v>
      </c>
      <c r="I51" t="n">
        <v>3815</v>
      </c>
      <c r="J51" t="n">
        <v>694</v>
      </c>
      <c r="K51" t="inlineStr">
        <is>
          <t>https://simulateur-pv.itec-riviera.com/?lat=45.72074&amp;lon=4.88653&amp;surface=3815&amp;kwc=694&amp;prod=797613&amp;type=ombriere&amp;surface_parking=7629&amp;societe=TALAS&amp;nom=Ombriere+-+TALAS</t>
        </is>
      </c>
      <c r="L51" t="inlineStr">
        <is>
          <t>Voltec Solar</t>
        </is>
      </c>
      <c r="M51" t="inlineStr">
        <is>
          <t>Cible identifiée</t>
        </is>
      </c>
      <c r="R51" t="inlineStr">
        <is>
          <t>Non</t>
        </is>
      </c>
      <c r="U51">
        <f>IF(AND(S51&lt;&gt;"",T51&lt;&gt;""),S51*T51/100,"")</f>
        <v/>
      </c>
      <c r="W51">
        <f>IF(AND(U51&lt;&gt;"",V51&lt;&gt;""),U51*V51/100,"")</f>
        <v/>
      </c>
      <c r="X51" t="inlineStr">
        <is>
          <t>Détecté via RADAR APER · SIREN 351312848 · dirigeant : JEAN-LOUIS GOUNON</t>
        </is>
      </c>
    </row>
    <row r="52">
      <c r="A52" t="n">
        <v>49</v>
      </c>
      <c r="B52" t="inlineStr">
        <is>
          <t>API RESTAURATION</t>
        </is>
      </c>
      <c r="C52" t="inlineStr">
        <is>
          <t>Vénissieux / Corbas</t>
        </is>
      </c>
      <c r="D52" t="inlineStr"/>
      <c r="E52" t="inlineStr">
        <is>
          <t>Ombrière parking</t>
        </is>
      </c>
      <c r="F52" t="n">
        <v>7496</v>
      </c>
      <c r="G52" t="inlineStr">
        <is>
          <t>01/07/2028</t>
        </is>
      </c>
      <c r="H52" t="n">
        <v>20000</v>
      </c>
      <c r="I52" t="n">
        <v>3748</v>
      </c>
      <c r="J52" t="n">
        <v>681</v>
      </c>
      <c r="K52" t="inlineStr">
        <is>
          <t>https://simulateur-pv.itec-riviera.com/?lat=45.71203&amp;lon=4.88197&amp;surface=3748&amp;kwc=681&amp;prod=783707&amp;type=ombriere&amp;surface_parking=7496&amp;societe=API+RESTAURATION&amp;nom=Ombriere+-+API+RESTAURATION</t>
        </is>
      </c>
      <c r="L52" t="inlineStr">
        <is>
          <t>Voltec Solar</t>
        </is>
      </c>
      <c r="M52" t="inlineStr">
        <is>
          <t>Cible identifiée</t>
        </is>
      </c>
      <c r="R52" t="inlineStr">
        <is>
          <t>Non</t>
        </is>
      </c>
      <c r="U52">
        <f>IF(AND(S52&lt;&gt;"",T52&lt;&gt;""),S52*T52/100,"")</f>
        <v/>
      </c>
      <c r="W52">
        <f>IF(AND(U52&lt;&gt;"",V52&lt;&gt;""),U52*V52/100,"")</f>
        <v/>
      </c>
      <c r="X52" t="inlineStr">
        <is>
          <t>Détecté via RADAR APER · SIREN 477181010 · dirigeant : BEATRICE DEBOSQUE</t>
        </is>
      </c>
    </row>
    <row r="53">
      <c r="A53" t="n">
        <v>50</v>
      </c>
      <c r="B53" t="inlineStr">
        <is>
          <t>LA BRIOCHE DOREE</t>
        </is>
      </c>
      <c r="C53" t="inlineStr">
        <is>
          <t>Vénissieux / Corbas</t>
        </is>
      </c>
      <c r="D53" t="inlineStr"/>
      <c r="E53" t="inlineStr">
        <is>
          <t>Ombrière parking</t>
        </is>
      </c>
      <c r="F53" t="n">
        <v>7496</v>
      </c>
      <c r="G53" t="inlineStr">
        <is>
          <t>01/07/2028</t>
        </is>
      </c>
      <c r="H53" t="n">
        <v>20000</v>
      </c>
      <c r="I53" t="n">
        <v>3748</v>
      </c>
      <c r="J53" t="n">
        <v>681</v>
      </c>
      <c r="K53" t="inlineStr">
        <is>
          <t>https://simulateur-pv.itec-riviera.com/?lat=45.71203&amp;lon=4.88197&amp;surface=3748&amp;kwc=681&amp;prod=783707&amp;type=ombriere&amp;surface_parking=7496&amp;societe=LA+BRIOCHE+DOREE&amp;nom=Ombriere+-+LA+BRIOCHE+DOREE</t>
        </is>
      </c>
      <c r="L53" t="inlineStr">
        <is>
          <t>Voltec Solar</t>
        </is>
      </c>
      <c r="M53" t="inlineStr">
        <is>
          <t>Cible identifiée</t>
        </is>
      </c>
      <c r="R53" t="inlineStr">
        <is>
          <t>Non</t>
        </is>
      </c>
      <c r="U53">
        <f>IF(AND(S53&lt;&gt;"",T53&lt;&gt;""),S53*T53/100,"")</f>
        <v/>
      </c>
      <c r="W53">
        <f>IF(AND(U53&lt;&gt;"",V53&lt;&gt;""),U53*V53/100,"")</f>
        <v/>
      </c>
      <c r="X53" t="inlineStr">
        <is>
          <t>Détecté via RADAR APER · SIREN 318906591</t>
        </is>
      </c>
    </row>
    <row r="54">
      <c r="A54" t="n">
        <v>51</v>
      </c>
      <c r="B54" t="inlineStr">
        <is>
          <t>DEPARTEMENT DU RHONE</t>
        </is>
      </c>
      <c r="C54" t="inlineStr">
        <is>
          <t>Vénissieux / Corbas</t>
        </is>
      </c>
      <c r="D54" t="inlineStr"/>
      <c r="E54" t="inlineStr">
        <is>
          <t>Ombrière parking</t>
        </is>
      </c>
      <c r="F54" t="n">
        <v>7426</v>
      </c>
      <c r="G54" t="inlineStr">
        <is>
          <t>01/07/2028</t>
        </is>
      </c>
      <c r="H54" t="n">
        <v>20000</v>
      </c>
      <c r="I54" t="n">
        <v>3713</v>
      </c>
      <c r="J54" t="n">
        <v>675</v>
      </c>
      <c r="K54" t="inlineStr">
        <is>
          <t>https://simulateur-pv.itec-riviera.com/?lat=45.69106&amp;lon=4.87425&amp;surface=3713&amp;kwc=675&amp;prod=776393&amp;type=ombriere&amp;surface_parking=7426&amp;societe=DEPARTEMENT+DU+RHONE&amp;nom=Ombriere+-+DEPARTEMENT+DU+RHONE</t>
        </is>
      </c>
      <c r="L54" t="inlineStr">
        <is>
          <t>Voltec Solar</t>
        </is>
      </c>
      <c r="M54" t="inlineStr">
        <is>
          <t>Cible identifiée</t>
        </is>
      </c>
      <c r="R54" t="inlineStr">
        <is>
          <t>Non</t>
        </is>
      </c>
      <c r="U54">
        <f>IF(AND(S54&lt;&gt;"",T54&lt;&gt;""),S54*T54/100,"")</f>
        <v/>
      </c>
      <c r="W54">
        <f>IF(AND(U54&lt;&gt;"",V54&lt;&gt;""),U54*V54/100,"")</f>
        <v/>
      </c>
      <c r="X54" t="inlineStr">
        <is>
          <t>Détecté via RADAR APER · SIREN 226900017</t>
        </is>
      </c>
    </row>
    <row r="55">
      <c r="A55" t="n">
        <v>52</v>
      </c>
      <c r="B55" t="inlineStr">
        <is>
          <t>ESTIME</t>
        </is>
      </c>
      <c r="C55" t="inlineStr">
        <is>
          <t>Vénissieux / Corbas</t>
        </is>
      </c>
      <c r="D55" t="inlineStr"/>
      <c r="E55" t="inlineStr">
        <is>
          <t>Ombrière parking</t>
        </is>
      </c>
      <c r="F55" t="n">
        <v>7426</v>
      </c>
      <c r="G55" t="inlineStr">
        <is>
          <t>01/07/2028</t>
        </is>
      </c>
      <c r="H55" t="n">
        <v>20000</v>
      </c>
      <c r="I55" t="n">
        <v>3713</v>
      </c>
      <c r="J55" t="n">
        <v>675</v>
      </c>
      <c r="K55" t="inlineStr">
        <is>
          <t>https://simulateur-pv.itec-riviera.com/?lat=45.69106&amp;lon=4.87425&amp;surface=3713&amp;kwc=675&amp;prod=776393&amp;type=ombriere&amp;surface_parking=7426&amp;societe=ESTIME&amp;nom=Ombriere+-+ESTIME</t>
        </is>
      </c>
      <c r="L55" t="inlineStr">
        <is>
          <t>Voltec Solar</t>
        </is>
      </c>
      <c r="M55" t="inlineStr">
        <is>
          <t>Cible identifiée</t>
        </is>
      </c>
      <c r="R55" t="inlineStr">
        <is>
          <t>Non</t>
        </is>
      </c>
      <c r="U55">
        <f>IF(AND(S55&lt;&gt;"",T55&lt;&gt;""),S55*T55/100,"")</f>
        <v/>
      </c>
      <c r="W55">
        <f>IF(AND(U55&lt;&gt;"",V55&lt;&gt;""),U55*V55/100,"")</f>
        <v/>
      </c>
      <c r="X55" t="inlineStr">
        <is>
          <t>Détecté via RADAR APER · SIREN 352751747</t>
        </is>
      </c>
    </row>
    <row r="56">
      <c r="A56" t="n">
        <v>53</v>
      </c>
      <c r="B56" t="inlineStr">
        <is>
          <t>CARGLASS S.A.S. (CARGLASS PARE-BRISE COURBEVOIE)</t>
        </is>
      </c>
      <c r="C56" t="inlineStr">
        <is>
          <t>Vénissieux / Corbas</t>
        </is>
      </c>
      <c r="D56" t="inlineStr"/>
      <c r="E56" t="inlineStr">
        <is>
          <t>Ombrière parking</t>
        </is>
      </c>
      <c r="F56" t="n">
        <v>7361</v>
      </c>
      <c r="G56" t="inlineStr">
        <is>
          <t>01/07/2028</t>
        </is>
      </c>
      <c r="H56" t="n">
        <v>20000</v>
      </c>
      <c r="I56" t="n">
        <v>3681</v>
      </c>
      <c r="J56" t="n">
        <v>669</v>
      </c>
      <c r="K56" t="inlineStr">
        <is>
          <t>https://simulateur-pv.itec-riviera.com/?lat=45.72032&amp;lon=4.92848&amp;surface=3681&amp;kwc=669&amp;prod=769595&amp;type=ombriere&amp;surface_parking=7361&amp;societe=CARGLASS+S.A.S.+%28CARGLASS+PARE-BRISE+COURBEVOIE%29&amp;nom=Ombriere+-+CARGLASS+S.A.S.+%28CARGLASS+PARE-BRISE+COURBEVOIE%29</t>
        </is>
      </c>
      <c r="L56" t="inlineStr">
        <is>
          <t>Voltec Solar</t>
        </is>
      </c>
      <c r="M56" t="inlineStr">
        <is>
          <t>Cible identifiée</t>
        </is>
      </c>
      <c r="R56" t="inlineStr">
        <is>
          <t>Non</t>
        </is>
      </c>
      <c r="U56">
        <f>IF(AND(S56&lt;&gt;"",T56&lt;&gt;""),S56*T56/100,"")</f>
        <v/>
      </c>
      <c r="W56">
        <f>IF(AND(U56&lt;&gt;"",V56&lt;&gt;""),U56*V56/100,"")</f>
        <v/>
      </c>
      <c r="X56" t="inlineStr">
        <is>
          <t>Détecté via RADAR APER · SIREN 425050556 · dirigeant : NEIL JOHN HEBER ROGERS</t>
        </is>
      </c>
    </row>
    <row r="57">
      <c r="A57" t="n">
        <v>54</v>
      </c>
      <c r="B57" t="inlineStr">
        <is>
          <t>CARCAFRANCIA (CARCAFRANCIA)</t>
        </is>
      </c>
      <c r="C57" t="inlineStr">
        <is>
          <t>Vénissieux / Corbas</t>
        </is>
      </c>
      <c r="D57" t="inlineStr"/>
      <c r="E57" t="inlineStr">
        <is>
          <t>Ombrière parking</t>
        </is>
      </c>
      <c r="F57" t="n">
        <v>7361</v>
      </c>
      <c r="G57" t="inlineStr">
        <is>
          <t>01/07/2028</t>
        </is>
      </c>
      <c r="H57" t="n">
        <v>20000</v>
      </c>
      <c r="I57" t="n">
        <v>3681</v>
      </c>
      <c r="J57" t="n">
        <v>669</v>
      </c>
      <c r="K57" t="inlineStr">
        <is>
          <t>https://simulateur-pv.itec-riviera.com/?lat=45.72032&amp;lon=4.92848&amp;surface=3681&amp;kwc=669&amp;prod=769595&amp;type=ombriere&amp;surface_parking=7361&amp;societe=CARCAFRANCIA+%28CARCAFRANCIA%29&amp;nom=Ombriere+-+CARCAFRANCIA+%28CARCAFRANCIA%29</t>
        </is>
      </c>
      <c r="L57" t="inlineStr">
        <is>
          <t>Voltec Solar</t>
        </is>
      </c>
      <c r="M57" t="inlineStr">
        <is>
          <t>Cible identifiée</t>
        </is>
      </c>
      <c r="R57" t="inlineStr">
        <is>
          <t>Non</t>
        </is>
      </c>
      <c r="U57">
        <f>IF(AND(S57&lt;&gt;"",T57&lt;&gt;""),S57*T57/100,"")</f>
        <v/>
      </c>
      <c r="W57">
        <f>IF(AND(U57&lt;&gt;"",V57&lt;&gt;""),U57*V57/100,"")</f>
        <v/>
      </c>
      <c r="X57" t="inlineStr">
        <is>
          <t>Détecté via RADAR APER · SIREN 902716695 · dirigeant : JEROME PIERRE STRAEBLER</t>
        </is>
      </c>
    </row>
    <row r="58">
      <c r="A58" t="n">
        <v>55</v>
      </c>
      <c r="B58" t="inlineStr">
        <is>
          <t>POSITIV (P+)</t>
        </is>
      </c>
      <c r="C58" t="inlineStr">
        <is>
          <t>Vénissieux / Corbas</t>
        </is>
      </c>
      <c r="D58" t="inlineStr"/>
      <c r="E58" t="inlineStr">
        <is>
          <t>Ombrière parking</t>
        </is>
      </c>
      <c r="F58" t="n">
        <v>7216</v>
      </c>
      <c r="G58" t="inlineStr">
        <is>
          <t>01/07/2028</t>
        </is>
      </c>
      <c r="H58" t="n">
        <v>20000</v>
      </c>
      <c r="I58" t="n">
        <v>3608</v>
      </c>
      <c r="J58" t="n">
        <v>656</v>
      </c>
      <c r="K58" t="inlineStr">
        <is>
          <t>https://simulateur-pv.itec-riviera.com/?lat=45.69156&amp;lon=4.87109&amp;surface=3608&amp;kwc=656&amp;prod=754360&amp;type=ombriere&amp;surface_parking=7216&amp;societe=POSITIV+%28P%2B%29&amp;nom=Ombriere+-+POSITIV+%28P%2B%29</t>
        </is>
      </c>
      <c r="L58" t="inlineStr">
        <is>
          <t>Voltec Solar</t>
        </is>
      </c>
      <c r="M58" t="inlineStr">
        <is>
          <t>Cible identifiée</t>
        </is>
      </c>
      <c r="R58" t="inlineStr">
        <is>
          <t>Non</t>
        </is>
      </c>
      <c r="U58">
        <f>IF(AND(S58&lt;&gt;"",T58&lt;&gt;""),S58*T58/100,"")</f>
        <v/>
      </c>
      <c r="W58">
        <f>IF(AND(U58&lt;&gt;"",V58&lt;&gt;""),U58*V58/100,"")</f>
        <v/>
      </c>
      <c r="X58" t="inlineStr">
        <is>
          <t>Détecté via RADAR APER · SIREN 491622668 · dirigeant : JACQUES JOSE MARDOCHE ATTALI</t>
        </is>
      </c>
    </row>
    <row r="59">
      <c r="A59" t="n">
        <v>56</v>
      </c>
      <c r="B59" t="inlineStr">
        <is>
          <t>GENEDIS (ABMPHARMA)</t>
        </is>
      </c>
      <c r="C59" t="inlineStr">
        <is>
          <t>Vénissieux / Corbas</t>
        </is>
      </c>
      <c r="D59" t="inlineStr"/>
      <c r="E59" t="inlineStr">
        <is>
          <t>Ombrière parking</t>
        </is>
      </c>
      <c r="F59" t="n">
        <v>7216</v>
      </c>
      <c r="G59" t="inlineStr">
        <is>
          <t>01/07/2028</t>
        </is>
      </c>
      <c r="H59" t="n">
        <v>20000</v>
      </c>
      <c r="I59" t="n">
        <v>3608</v>
      </c>
      <c r="J59" t="n">
        <v>656</v>
      </c>
      <c r="K59" t="inlineStr">
        <is>
          <t>https://simulateur-pv.itec-riviera.com/?lat=45.69156&amp;lon=4.87109&amp;surface=3608&amp;kwc=656&amp;prod=754360&amp;type=ombriere&amp;surface_parking=7216&amp;societe=GENEDIS+%28ABMPHARMA%29&amp;nom=Ombriere+-+GENEDIS+%28ABMPHARMA%29</t>
        </is>
      </c>
      <c r="L59" t="inlineStr">
        <is>
          <t>Voltec Solar</t>
        </is>
      </c>
      <c r="M59" t="inlineStr">
        <is>
          <t>Cible identifiée</t>
        </is>
      </c>
      <c r="R59" t="inlineStr">
        <is>
          <t>Non</t>
        </is>
      </c>
      <c r="U59">
        <f>IF(AND(S59&lt;&gt;"",T59&lt;&gt;""),S59*T59/100,"")</f>
        <v/>
      </c>
      <c r="W59">
        <f>IF(AND(U59&lt;&gt;"",V59&lt;&gt;""),U59*V59/100,"")</f>
        <v/>
      </c>
      <c r="X59" t="inlineStr">
        <is>
          <t>Détecté via RADAR APER · SIREN 442520375 · dirigeant : OLIVIER VIGLIONE</t>
        </is>
      </c>
    </row>
    <row r="60">
      <c r="A60" t="n">
        <v>57</v>
      </c>
      <c r="B60" t="inlineStr">
        <is>
          <t>AUTO CONSEIL LOCATION (ACL)</t>
        </is>
      </c>
      <c r="C60" t="inlineStr">
        <is>
          <t>Vénissieux / Corbas</t>
        </is>
      </c>
      <c r="D60" t="inlineStr"/>
      <c r="E60" t="inlineStr">
        <is>
          <t>Ombrière parking</t>
        </is>
      </c>
      <c r="F60" t="n">
        <v>7199</v>
      </c>
      <c r="G60" t="inlineStr">
        <is>
          <t>01/07/2028</t>
        </is>
      </c>
      <c r="H60" t="n">
        <v>20000</v>
      </c>
      <c r="I60" t="n">
        <v>3600</v>
      </c>
      <c r="J60" t="n">
        <v>654</v>
      </c>
      <c r="K60" t="inlineStr">
        <is>
          <t>https://simulateur-pv.itec-riviera.com/?lat=45.72318&amp;lon=4.93967&amp;surface=3600&amp;kwc=654&amp;prod=752673&amp;type=ombriere&amp;surface_parking=7199&amp;societe=AUTO+CONSEIL+LOCATION+%28ACL%29&amp;nom=Ombriere+-+AUTO+CONSEIL+LOCATION+%28ACL%29</t>
        </is>
      </c>
      <c r="L60" t="inlineStr">
        <is>
          <t>Voltec Solar</t>
        </is>
      </c>
      <c r="M60" t="inlineStr">
        <is>
          <t>Cible identifiée</t>
        </is>
      </c>
      <c r="R60" t="inlineStr">
        <is>
          <t>Non</t>
        </is>
      </c>
      <c r="U60">
        <f>IF(AND(S60&lt;&gt;"",T60&lt;&gt;""),S60*T60/100,"")</f>
        <v/>
      </c>
      <c r="W60">
        <f>IF(AND(U60&lt;&gt;"",V60&lt;&gt;""),U60*V60/100,"")</f>
        <v/>
      </c>
      <c r="X60" t="inlineStr">
        <is>
          <t>Détecté via RADAR APER · SIREN 391209905</t>
        </is>
      </c>
    </row>
    <row r="61">
      <c r="A61" t="n">
        <v>58</v>
      </c>
      <c r="B61" t="inlineStr">
        <is>
          <t>AF TRUCKS (AF TRUCKS)</t>
        </is>
      </c>
      <c r="C61" t="inlineStr">
        <is>
          <t>Vénissieux / Corbas</t>
        </is>
      </c>
      <c r="D61" t="inlineStr"/>
      <c r="E61" t="inlineStr">
        <is>
          <t>Ombrière parking</t>
        </is>
      </c>
      <c r="F61" t="n">
        <v>7199</v>
      </c>
      <c r="G61" t="inlineStr">
        <is>
          <t>01/07/2028</t>
        </is>
      </c>
      <c r="H61" t="n">
        <v>20000</v>
      </c>
      <c r="I61" t="n">
        <v>3600</v>
      </c>
      <c r="J61" t="n">
        <v>654</v>
      </c>
      <c r="K61" t="inlineStr">
        <is>
          <t>https://simulateur-pv.itec-riviera.com/?lat=45.72318&amp;lon=4.93967&amp;surface=3600&amp;kwc=654&amp;prod=752673&amp;type=ombriere&amp;surface_parking=7199&amp;societe=AF+TRUCKS+%28AF+TRUCKS%29&amp;nom=Ombriere+-+AF+TRUCKS+%28AF+TRUCKS%29</t>
        </is>
      </c>
      <c r="L61" t="inlineStr">
        <is>
          <t>Voltec Solar</t>
        </is>
      </c>
      <c r="M61" t="inlineStr">
        <is>
          <t>Cible identifiée</t>
        </is>
      </c>
      <c r="R61" t="inlineStr">
        <is>
          <t>Non</t>
        </is>
      </c>
      <c r="U61">
        <f>IF(AND(S61&lt;&gt;"",T61&lt;&gt;""),S61*T61/100,"")</f>
        <v/>
      </c>
      <c r="W61">
        <f>IF(AND(U61&lt;&gt;"",V61&lt;&gt;""),U61*V61/100,"")</f>
        <v/>
      </c>
      <c r="X61" t="inlineStr">
        <is>
          <t>Détecté via RADAR APER · SIREN 824992275 · dirigeant : BERNARD JEAN BAPTISTE DESGACHES</t>
        </is>
      </c>
    </row>
    <row r="62">
      <c r="A62" t="n">
        <v>59</v>
      </c>
      <c r="B62" t="inlineStr">
        <is>
          <t>BOEHRINGER INGELHEIM ANIMAL HEALTH FRANCE</t>
        </is>
      </c>
      <c r="C62" t="inlineStr">
        <is>
          <t>Vénissieux / Corbas</t>
        </is>
      </c>
      <c r="D62" t="inlineStr"/>
      <c r="E62" t="inlineStr">
        <is>
          <t>Ombrière parking</t>
        </is>
      </c>
      <c r="F62" t="n">
        <v>7169</v>
      </c>
      <c r="G62" t="inlineStr">
        <is>
          <t>01/07/2028</t>
        </is>
      </c>
      <c r="H62" t="n">
        <v>20000</v>
      </c>
      <c r="I62" t="n">
        <v>3584</v>
      </c>
      <c r="J62" t="n">
        <v>652</v>
      </c>
      <c r="K62" t="inlineStr">
        <is>
          <t>https://simulateur-pv.itec-riviera.com/?lat=45.71302&amp;lon=4.93852&amp;surface=3584&amp;kwc=652&amp;prod=749484&amp;type=ombriere&amp;surface_parking=7169&amp;societe=BOEHRINGER+INGELHEIM+ANIMAL+HEALTH+FRANCE&amp;nom=Ombriere+-+BOEHRINGER+INGELHEIM+ANIMAL+HEALTH+FRANCE</t>
        </is>
      </c>
      <c r="L62" t="inlineStr">
        <is>
          <t>Voltec Solar</t>
        </is>
      </c>
      <c r="M62" t="inlineStr">
        <is>
          <t>Cible identifiée</t>
        </is>
      </c>
      <c r="R62" t="inlineStr">
        <is>
          <t>Non</t>
        </is>
      </c>
      <c r="U62">
        <f>IF(AND(S62&lt;&gt;"",T62&lt;&gt;""),S62*T62/100,"")</f>
        <v/>
      </c>
      <c r="W62">
        <f>IF(AND(U62&lt;&gt;"",V62&lt;&gt;""),U62*V62/100,"")</f>
        <v/>
      </c>
      <c r="X62" t="inlineStr">
        <is>
          <t>Détecté via RADAR APER · SIREN 590800215 · dirigeant : FRANÇOIS MARIE BARTHÉLEMY GISCARD D'ESTAING</t>
        </is>
      </c>
    </row>
    <row r="63">
      <c r="A63" t="n">
        <v>60</v>
      </c>
      <c r="B63" t="inlineStr">
        <is>
          <t>CHAUSSURES ERAM</t>
        </is>
      </c>
      <c r="C63" t="inlineStr">
        <is>
          <t>Vénissieux / Corbas</t>
        </is>
      </c>
      <c r="D63" t="inlineStr"/>
      <c r="E63" t="inlineStr">
        <is>
          <t>Ombrière parking</t>
        </is>
      </c>
      <c r="F63" t="n">
        <v>6938</v>
      </c>
      <c r="G63" t="inlineStr">
        <is>
          <t>01/07/2028</t>
        </is>
      </c>
      <c r="H63" t="n">
        <v>20000</v>
      </c>
      <c r="I63" t="n">
        <v>3469</v>
      </c>
      <c r="J63" t="n">
        <v>631</v>
      </c>
      <c r="K63" t="inlineStr">
        <is>
          <t>https://simulateur-pv.itec-riviera.com/?lat=45.71865&amp;lon=4.92612&amp;surface=3469&amp;kwc=631&amp;prod=725377&amp;type=ombriere&amp;surface_parking=6938&amp;societe=CHAUSSURES+ERAM&amp;nom=Ombriere+-+CHAUSSURES+ERAM</t>
        </is>
      </c>
      <c r="L63" t="inlineStr">
        <is>
          <t>Voltec Solar</t>
        </is>
      </c>
      <c r="M63" t="inlineStr">
        <is>
          <t>Cible identifiée</t>
        </is>
      </c>
      <c r="R63" t="inlineStr">
        <is>
          <t>Non</t>
        </is>
      </c>
      <c r="U63">
        <f>IF(AND(S63&lt;&gt;"",T63&lt;&gt;""),S63*T63/100,"")</f>
        <v/>
      </c>
      <c r="W63">
        <f>IF(AND(U63&lt;&gt;"",V63&lt;&gt;""),U63*V63/100,"")</f>
        <v/>
      </c>
      <c r="X63" t="inlineStr">
        <is>
          <t>Détecté via RADAR APER · SIREN 833590706 · dirigeant : ANTONY JEAN-MICHEL BACLE</t>
        </is>
      </c>
    </row>
    <row r="64">
      <c r="A64" t="n">
        <v>61</v>
      </c>
      <c r="B64" t="inlineStr">
        <is>
          <t>KARAVEL (CARAVEL-KARAVELLE-KARAVELE-CARAVELL-CARVAIL-KVL VOYAGES)</t>
        </is>
      </c>
      <c r="C64" t="inlineStr">
        <is>
          <t>Vénissieux / Corbas</t>
        </is>
      </c>
      <c r="D64" t="inlineStr"/>
      <c r="E64" t="inlineStr">
        <is>
          <t>Ombrière parking</t>
        </is>
      </c>
      <c r="F64" t="n">
        <v>6938</v>
      </c>
      <c r="G64" t="inlineStr">
        <is>
          <t>01/07/2028</t>
        </is>
      </c>
      <c r="H64" t="n">
        <v>20000</v>
      </c>
      <c r="I64" t="n">
        <v>3469</v>
      </c>
      <c r="J64" t="n">
        <v>631</v>
      </c>
      <c r="K64" t="inlineStr">
        <is>
          <t>https://simulateur-pv.itec-riviera.com/?lat=45.71865&amp;lon=4.92612&amp;surface=3469&amp;kwc=631&amp;prod=725377&amp;type=ombriere&amp;surface_parking=6938&amp;societe=KARAVEL+%28CARAVEL-KARAVELLE-KARAVELE-CARAVELL-CARVAIL-KVL+VOYAGES%29&amp;nom=Ombriere+-+KARAVEL+%28CARAVEL-KARAVELLE-KARAVELE-CARAVELL-CARVAIL-KVL+VOYAGES%29</t>
        </is>
      </c>
      <c r="L64" t="inlineStr">
        <is>
          <t>Voltec Solar</t>
        </is>
      </c>
      <c r="M64" t="inlineStr">
        <is>
          <t>Cible identifiée</t>
        </is>
      </c>
      <c r="R64" t="inlineStr">
        <is>
          <t>Non</t>
        </is>
      </c>
      <c r="U64">
        <f>IF(AND(S64&lt;&gt;"",T64&lt;&gt;""),S64*T64/100,"")</f>
        <v/>
      </c>
      <c r="W64">
        <f>IF(AND(U64&lt;&gt;"",V64&lt;&gt;""),U64*V64/100,"")</f>
        <v/>
      </c>
      <c r="X64" t="inlineStr">
        <is>
          <t>Détecté via RADAR APER · SIREN 532321916</t>
        </is>
      </c>
    </row>
    <row r="65">
      <c r="A65" t="n">
        <v>62</v>
      </c>
      <c r="B65" t="inlineStr">
        <is>
          <t>CARGLASS S.A.S. (CARGLASS PARE-BRISE COURBEVOIE)</t>
        </is>
      </c>
      <c r="C65" t="inlineStr">
        <is>
          <t>Vénissieux / Corbas</t>
        </is>
      </c>
      <c r="D65" t="inlineStr"/>
      <c r="E65" t="inlineStr">
        <is>
          <t>Ombrière parking</t>
        </is>
      </c>
      <c r="F65" t="n">
        <v>6727</v>
      </c>
      <c r="G65" t="inlineStr">
        <is>
          <t>01/07/2028</t>
        </is>
      </c>
      <c r="H65" t="n">
        <v>20000</v>
      </c>
      <c r="I65" t="n">
        <v>3364</v>
      </c>
      <c r="J65" t="n">
        <v>612</v>
      </c>
      <c r="K65" t="inlineStr">
        <is>
          <t>https://simulateur-pv.itec-riviera.com/?lat=45.72014&amp;lon=4.93058&amp;surface=3364&amp;kwc=612&amp;prod=703313&amp;type=ombriere&amp;surface_parking=6727&amp;societe=CARGLASS+S.A.S.+%28CARGLASS+PARE-BRISE+COURBEVOIE%29&amp;nom=Ombriere+-+CARGLASS+S.A.S.+%28CARGLASS+PARE-BRISE+COURBEVOIE%29</t>
        </is>
      </c>
      <c r="L65" t="inlineStr">
        <is>
          <t>Voltec Solar</t>
        </is>
      </c>
      <c r="M65" t="inlineStr">
        <is>
          <t>Cible identifiée</t>
        </is>
      </c>
      <c r="R65" t="inlineStr">
        <is>
          <t>Non</t>
        </is>
      </c>
      <c r="U65">
        <f>IF(AND(S65&lt;&gt;"",T65&lt;&gt;""),S65*T65/100,"")</f>
        <v/>
      </c>
      <c r="W65">
        <f>IF(AND(U65&lt;&gt;"",V65&lt;&gt;""),U65*V65/100,"")</f>
        <v/>
      </c>
      <c r="X65" t="inlineStr">
        <is>
          <t>Détecté via RADAR APER · SIREN 425050556 · dirigeant : NEIL JOHN HEBER ROGERS</t>
        </is>
      </c>
    </row>
    <row r="66">
      <c r="A66" t="n">
        <v>63</v>
      </c>
      <c r="B66" t="inlineStr">
        <is>
          <t>MANGO FRANCE</t>
        </is>
      </c>
      <c r="C66" t="inlineStr">
        <is>
          <t>Vénissieux / Corbas</t>
        </is>
      </c>
      <c r="D66" t="inlineStr"/>
      <c r="E66" t="inlineStr">
        <is>
          <t>Ombrière parking</t>
        </is>
      </c>
      <c r="F66" t="n">
        <v>6727</v>
      </c>
      <c r="G66" t="inlineStr">
        <is>
          <t>01/07/2028</t>
        </is>
      </c>
      <c r="H66" t="n">
        <v>20000</v>
      </c>
      <c r="I66" t="n">
        <v>3364</v>
      </c>
      <c r="J66" t="n">
        <v>612</v>
      </c>
      <c r="K66" t="inlineStr">
        <is>
          <t>https://simulateur-pv.itec-riviera.com/?lat=45.72014&amp;lon=4.93058&amp;surface=3364&amp;kwc=612&amp;prod=703313&amp;type=ombriere&amp;surface_parking=6727&amp;societe=MANGO+FRANCE&amp;nom=Ombriere+-+MANGO+FRANCE</t>
        </is>
      </c>
      <c r="L66" t="inlineStr">
        <is>
          <t>Voltec Solar</t>
        </is>
      </c>
      <c r="M66" t="inlineStr">
        <is>
          <t>Cible identifiée</t>
        </is>
      </c>
      <c r="R66" t="inlineStr">
        <is>
          <t>Non</t>
        </is>
      </c>
      <c r="U66">
        <f>IF(AND(S66&lt;&gt;"",T66&lt;&gt;""),S66*T66/100,"")</f>
        <v/>
      </c>
      <c r="W66">
        <f>IF(AND(U66&lt;&gt;"",V66&lt;&gt;""),U66*V66/100,"")</f>
        <v/>
      </c>
      <c r="X66" t="inlineStr">
        <is>
          <t>Détecté via RADAR APER · SIREN 403259138 · dirigeant : DAVID PAYERAS BAILLY</t>
        </is>
      </c>
    </row>
    <row r="67">
      <c r="A67" t="n">
        <v>64</v>
      </c>
      <c r="B67" t="inlineStr">
        <is>
          <t>LA POSTE</t>
        </is>
      </c>
      <c r="C67" t="inlineStr">
        <is>
          <t>Vénissieux / Corbas</t>
        </is>
      </c>
      <c r="D67" t="inlineStr"/>
      <c r="E67" t="inlineStr">
        <is>
          <t>Ombrière parking</t>
        </is>
      </c>
      <c r="F67" t="n">
        <v>6570</v>
      </c>
      <c r="G67" t="inlineStr">
        <is>
          <t>01/07/2028</t>
        </is>
      </c>
      <c r="H67" t="n">
        <v>20000</v>
      </c>
      <c r="I67" t="n">
        <v>3285</v>
      </c>
      <c r="J67" t="n">
        <v>597</v>
      </c>
      <c r="K67" t="inlineStr">
        <is>
          <t>https://simulateur-pv.itec-riviera.com/?lat=45.71124&amp;lon=4.90501&amp;surface=3285&amp;kwc=597&amp;prod=686834&amp;type=ombriere&amp;surface_parking=6570&amp;societe=LA+POSTE&amp;nom=Ombriere+-+LA+POSTE</t>
        </is>
      </c>
      <c r="L67" t="inlineStr">
        <is>
          <t>Voltec Solar</t>
        </is>
      </c>
      <c r="M67" t="inlineStr">
        <is>
          <t>Cible identifiée</t>
        </is>
      </c>
      <c r="R67" t="inlineStr">
        <is>
          <t>Non</t>
        </is>
      </c>
      <c r="U67">
        <f>IF(AND(S67&lt;&gt;"",T67&lt;&gt;""),S67*T67/100,"")</f>
        <v/>
      </c>
      <c r="W67">
        <f>IF(AND(U67&lt;&gt;"",V67&lt;&gt;""),U67*V67/100,"")</f>
        <v/>
      </c>
      <c r="X67" t="inlineStr">
        <is>
          <t>Détecté via RADAR APER · SIREN 356000000 · dirigeant : IRENE BAUDRY</t>
        </is>
      </c>
    </row>
    <row r="68">
      <c r="A68" t="n">
        <v>65</v>
      </c>
      <c r="B68" t="inlineStr">
        <is>
          <t>ONET SERVICES</t>
        </is>
      </c>
      <c r="C68" t="inlineStr">
        <is>
          <t>Vénissieux / Corbas</t>
        </is>
      </c>
      <c r="D68" t="inlineStr"/>
      <c r="E68" t="inlineStr">
        <is>
          <t>Ombrière parking</t>
        </is>
      </c>
      <c r="F68" t="n">
        <v>6570</v>
      </c>
      <c r="G68" t="inlineStr">
        <is>
          <t>01/07/2028</t>
        </is>
      </c>
      <c r="H68" t="n">
        <v>20000</v>
      </c>
      <c r="I68" t="n">
        <v>3285</v>
      </c>
      <c r="J68" t="n">
        <v>597</v>
      </c>
      <c r="K68" t="inlineStr">
        <is>
          <t>https://simulateur-pv.itec-riviera.com/?lat=45.71124&amp;lon=4.90501&amp;surface=3285&amp;kwc=597&amp;prod=686834&amp;type=ombriere&amp;surface_parking=6570&amp;societe=ONET+SERVICES&amp;nom=Ombriere+-+ONET+SERVICES</t>
        </is>
      </c>
      <c r="L68" t="inlineStr">
        <is>
          <t>Voltec Solar</t>
        </is>
      </c>
      <c r="M68" t="inlineStr">
        <is>
          <t>Cible identifiée</t>
        </is>
      </c>
      <c r="R68" t="inlineStr">
        <is>
          <t>Non</t>
        </is>
      </c>
      <c r="U68">
        <f>IF(AND(S68&lt;&gt;"",T68&lt;&gt;""),S68*T68/100,"")</f>
        <v/>
      </c>
      <c r="W68">
        <f>IF(AND(U68&lt;&gt;"",V68&lt;&gt;""),U68*V68/100,"")</f>
        <v/>
      </c>
      <c r="X68" t="inlineStr">
        <is>
          <t>Détecté via RADAR APER · SIREN 067800425 · dirigeant : XAVIER HUBERT MARIE OUVRARD</t>
        </is>
      </c>
    </row>
    <row r="69">
      <c r="A69" t="n">
        <v>66</v>
      </c>
      <c r="B69" t="inlineStr">
        <is>
          <t>ELECTRICITE DE FRANCE (EDF)</t>
        </is>
      </c>
      <c r="C69" t="inlineStr">
        <is>
          <t>Vénissieux / Corbas</t>
        </is>
      </c>
      <c r="D69" t="inlineStr"/>
      <c r="E69" t="inlineStr">
        <is>
          <t>Ombrière parking</t>
        </is>
      </c>
      <c r="F69" t="n">
        <v>6268</v>
      </c>
      <c r="G69" t="inlineStr">
        <is>
          <t>01/07/2028</t>
        </is>
      </c>
      <c r="H69" t="n">
        <v>20000</v>
      </c>
      <c r="I69" t="n">
        <v>3134</v>
      </c>
      <c r="J69" t="n">
        <v>570</v>
      </c>
      <c r="K69" t="inlineStr">
        <is>
          <t>https://simulateur-pv.itec-riviera.com/?lat=45.69406&amp;lon=4.92870&amp;surface=3134&amp;kwc=570&amp;prod=655312&amp;type=ombriere&amp;surface_parking=6268&amp;societe=ELECTRICITE+DE+FRANCE+%28EDF%29&amp;nom=Ombriere+-+ELECTRICITE+DE+FRANCE+%28EDF%29</t>
        </is>
      </c>
      <c r="L69" t="inlineStr">
        <is>
          <t>Voltec Solar</t>
        </is>
      </c>
      <c r="M69" t="inlineStr">
        <is>
          <t>Cible identifiée</t>
        </is>
      </c>
      <c r="R69" t="inlineStr">
        <is>
          <t>Non</t>
        </is>
      </c>
      <c r="U69">
        <f>IF(AND(S69&lt;&gt;"",T69&lt;&gt;""),S69*T69/100,"")</f>
        <v/>
      </c>
      <c r="W69">
        <f>IF(AND(U69&lt;&gt;"",V69&lt;&gt;""),U69*V69/100,"")</f>
        <v/>
      </c>
      <c r="X69" t="inlineStr">
        <is>
          <t>Détecté via RADAR APER · SIREN 552081317 · dirigeant : CLAIRE PEDINI (BACONNET)</t>
        </is>
      </c>
    </row>
    <row r="70">
      <c r="A70" t="n">
        <v>67</v>
      </c>
      <c r="B70" t="inlineStr">
        <is>
          <t>ALORS FORMATION (ALORS FORMATION)</t>
        </is>
      </c>
      <c r="C70" t="inlineStr">
        <is>
          <t>Vénissieux / Corbas</t>
        </is>
      </c>
      <c r="D70" t="inlineStr"/>
      <c r="E70" t="inlineStr">
        <is>
          <t>Ombrière parking</t>
        </is>
      </c>
      <c r="F70" t="n">
        <v>6268</v>
      </c>
      <c r="G70" t="inlineStr">
        <is>
          <t>01/07/2028</t>
        </is>
      </c>
      <c r="H70" t="n">
        <v>20000</v>
      </c>
      <c r="I70" t="n">
        <v>3134</v>
      </c>
      <c r="J70" t="n">
        <v>570</v>
      </c>
      <c r="K70" t="inlineStr">
        <is>
          <t>https://simulateur-pv.itec-riviera.com/?lat=45.69406&amp;lon=4.92870&amp;surface=3134&amp;kwc=570&amp;prod=655312&amp;type=ombriere&amp;surface_parking=6268&amp;societe=ALORS+FORMATION+%28ALORS+FORMATION%29&amp;nom=Ombriere+-+ALORS+FORMATION+%28ALORS+FORMATION%29</t>
        </is>
      </c>
      <c r="L70" t="inlineStr">
        <is>
          <t>Voltec Solar</t>
        </is>
      </c>
      <c r="M70" t="inlineStr">
        <is>
          <t>Cible identifiée</t>
        </is>
      </c>
      <c r="R70" t="inlineStr">
        <is>
          <t>Non</t>
        </is>
      </c>
      <c r="U70">
        <f>IF(AND(S70&lt;&gt;"",T70&lt;&gt;""),S70*T70/100,"")</f>
        <v/>
      </c>
      <c r="W70">
        <f>IF(AND(U70&lt;&gt;"",V70&lt;&gt;""),U70*V70/100,"")</f>
        <v/>
      </c>
      <c r="X70" t="inlineStr">
        <is>
          <t>Détecté via RADAR APER · SIREN 840941017 · dirigeant : EMMANUEL MARIE PHILIPPE COQUOIN</t>
        </is>
      </c>
    </row>
    <row r="71">
      <c r="A71" t="n">
        <v>68</v>
      </c>
      <c r="B71" t="inlineStr">
        <is>
          <t>LMNP CASSIOPEE</t>
        </is>
      </c>
      <c r="C71" t="inlineStr">
        <is>
          <t>Vénissieux / Corbas</t>
        </is>
      </c>
      <c r="D71" t="inlineStr"/>
      <c r="E71" t="inlineStr">
        <is>
          <t>Ombrière parking</t>
        </is>
      </c>
      <c r="F71" t="n">
        <v>6014</v>
      </c>
      <c r="G71" t="inlineStr">
        <is>
          <t>01/07/2028</t>
        </is>
      </c>
      <c r="H71" t="n">
        <v>20000</v>
      </c>
      <c r="I71" t="n">
        <v>3007</v>
      </c>
      <c r="J71" t="n">
        <v>547</v>
      </c>
      <c r="K71" t="inlineStr">
        <is>
          <t>https://simulateur-pv.itec-riviera.com/?lat=45.71950&amp;lon=4.91079&amp;surface=3007&amp;kwc=547&amp;prod=628768&amp;type=ombriere&amp;surface_parking=6014&amp;societe=LMNP+CASSIOPEE&amp;nom=Ombriere+-+LMNP+CASSIOPEE</t>
        </is>
      </c>
      <c r="L71" t="inlineStr">
        <is>
          <t>Voltec Solar</t>
        </is>
      </c>
      <c r="M71" t="inlineStr">
        <is>
          <t>Cible identifiée</t>
        </is>
      </c>
      <c r="R71" t="inlineStr">
        <is>
          <t>Non</t>
        </is>
      </c>
      <c r="U71">
        <f>IF(AND(S71&lt;&gt;"",T71&lt;&gt;""),S71*T71/100,"")</f>
        <v/>
      </c>
      <c r="W71">
        <f>IF(AND(U71&lt;&gt;"",V71&lt;&gt;""),U71*V71/100,"")</f>
        <v/>
      </c>
      <c r="X71" t="inlineStr">
        <is>
          <t>Détecté via RADAR APER · SIREN 908171515</t>
        </is>
      </c>
    </row>
    <row r="72">
      <c r="A72" t="n">
        <v>69</v>
      </c>
      <c r="B72" t="inlineStr">
        <is>
          <t>SIMON TANZILLI</t>
        </is>
      </c>
      <c r="C72" t="inlineStr">
        <is>
          <t>Vénissieux / Corbas</t>
        </is>
      </c>
      <c r="D72" t="inlineStr"/>
      <c r="E72" t="inlineStr">
        <is>
          <t>Ombrière parking</t>
        </is>
      </c>
      <c r="F72" t="n">
        <v>6014</v>
      </c>
      <c r="G72" t="inlineStr">
        <is>
          <t>01/07/2028</t>
        </is>
      </c>
      <c r="H72" t="n">
        <v>20000</v>
      </c>
      <c r="I72" t="n">
        <v>3007</v>
      </c>
      <c r="J72" t="n">
        <v>547</v>
      </c>
      <c r="K72" t="inlineStr">
        <is>
          <t>https://simulateur-pv.itec-riviera.com/?lat=45.71950&amp;lon=4.91079&amp;surface=3007&amp;kwc=547&amp;prod=628768&amp;type=ombriere&amp;surface_parking=6014&amp;societe=SIMON+TANZILLI&amp;nom=Ombriere+-+SIMON+TANZILLI</t>
        </is>
      </c>
      <c r="L72" t="inlineStr">
        <is>
          <t>Voltec Solar</t>
        </is>
      </c>
      <c r="M72" t="inlineStr">
        <is>
          <t>Cible identifiée</t>
        </is>
      </c>
      <c r="R72" t="inlineStr">
        <is>
          <t>Non</t>
        </is>
      </c>
      <c r="U72">
        <f>IF(AND(S72&lt;&gt;"",T72&lt;&gt;""),S72*T72/100,"")</f>
        <v/>
      </c>
      <c r="W72">
        <f>IF(AND(U72&lt;&gt;"",V72&lt;&gt;""),U72*V72/100,"")</f>
        <v/>
      </c>
      <c r="X72" t="inlineStr">
        <is>
          <t>Détecté via RADAR APER · SIREN 791528722 · dirigeant : SIMON AUBIN TANZILLI</t>
        </is>
      </c>
    </row>
    <row r="73">
      <c r="A73" t="n">
        <v>70</v>
      </c>
      <c r="B73" t="inlineStr">
        <is>
          <t>(à identifier manuellement)</t>
        </is>
      </c>
      <c r="C73" t="inlineStr">
        <is>
          <t>Vénissieux / Corbas</t>
        </is>
      </c>
      <c r="D73" t="inlineStr"/>
      <c r="E73" t="inlineStr">
        <is>
          <t>Ombrière parking</t>
        </is>
      </c>
      <c r="F73" t="n">
        <v>5932</v>
      </c>
      <c r="G73" t="inlineStr">
        <is>
          <t>01/07/2028</t>
        </is>
      </c>
      <c r="H73" t="n">
        <v>20000</v>
      </c>
      <c r="I73" t="n">
        <v>2966</v>
      </c>
      <c r="J73" t="n">
        <v>539</v>
      </c>
      <c r="K73" t="inlineStr">
        <is>
          <t>https://simulateur-pv.itec-riviera.com/?lat=45.72378&amp;lon=4.91149&amp;surface=2966&amp;kwc=539&amp;prod=620211&amp;type=ombriere&amp;surface_parking=5932</t>
        </is>
      </c>
      <c r="L73" t="inlineStr">
        <is>
          <t>Voltec Solar</t>
        </is>
      </c>
      <c r="M73" t="inlineStr">
        <is>
          <t>Cible identifiée</t>
        </is>
      </c>
      <c r="R73" t="inlineStr">
        <is>
          <t>Non</t>
        </is>
      </c>
      <c r="U73">
        <f>IF(AND(S73&lt;&gt;"",T73&lt;&gt;""),S73*T73/100,"")</f>
        <v/>
      </c>
      <c r="W73">
        <f>IF(AND(U73&lt;&gt;"",V73&lt;&gt;""),U73*V73/100,"")</f>
        <v/>
      </c>
      <c r="X73" t="inlineStr">
        <is>
          <t>Détecté via RADAR APER</t>
        </is>
      </c>
    </row>
    <row r="74">
      <c r="A74" t="n">
        <v>71</v>
      </c>
      <c r="B74" t="inlineStr">
        <is>
          <t>LES JARDINERIES DU SALEVE (BOTANIC)</t>
        </is>
      </c>
      <c r="C74" t="inlineStr">
        <is>
          <t>Vénissieux / Corbas</t>
        </is>
      </c>
      <c r="D74" t="inlineStr"/>
      <c r="E74" t="inlineStr">
        <is>
          <t>Ombrière parking</t>
        </is>
      </c>
      <c r="F74" t="n">
        <v>5872</v>
      </c>
      <c r="G74" t="inlineStr">
        <is>
          <t>01/07/2028</t>
        </is>
      </c>
      <c r="H74" t="n">
        <v>20000</v>
      </c>
      <c r="I74" t="n">
        <v>2936</v>
      </c>
      <c r="J74" t="n">
        <v>534</v>
      </c>
      <c r="K74" t="inlineStr">
        <is>
          <t>https://simulateur-pv.itec-riviera.com/?lat=45.72463&amp;lon=4.93815&amp;surface=2936&amp;kwc=534&amp;prod=613905&amp;type=ombriere&amp;surface_parking=5872&amp;societe=LES+JARDINERIES+DU+SALEVE+%28BOTANIC%29&amp;nom=Ombriere+-+LES+JARDINERIES+DU+SALEVE+%28BOTANIC%29</t>
        </is>
      </c>
      <c r="L74" t="inlineStr">
        <is>
          <t>Voltec Solar</t>
        </is>
      </c>
      <c r="M74" t="inlineStr">
        <is>
          <t>Cible identifiée</t>
        </is>
      </c>
      <c r="R74" t="inlineStr">
        <is>
          <t>Non</t>
        </is>
      </c>
      <c r="U74">
        <f>IF(AND(S74&lt;&gt;"",T74&lt;&gt;""),S74*T74/100,"")</f>
        <v/>
      </c>
      <c r="W74">
        <f>IF(AND(U74&lt;&gt;"",V74&lt;&gt;""),U74*V74/100,"")</f>
        <v/>
      </c>
      <c r="X74" t="inlineStr">
        <is>
          <t>Détecté via RADAR APER · SIREN 312910557 · dirigeant : LUC ALAIN BLANCHET</t>
        </is>
      </c>
    </row>
    <row r="75">
      <c r="A75" t="n">
        <v>72</v>
      </c>
      <c r="B75" t="inlineStr">
        <is>
          <t>PARCOURS</t>
        </is>
      </c>
      <c r="C75" t="inlineStr">
        <is>
          <t>Vénissieux / Corbas</t>
        </is>
      </c>
      <c r="D75" t="inlineStr"/>
      <c r="E75" t="inlineStr">
        <is>
          <t>Ombrière parking</t>
        </is>
      </c>
      <c r="F75" t="n">
        <v>5872</v>
      </c>
      <c r="G75" t="inlineStr">
        <is>
          <t>01/07/2028</t>
        </is>
      </c>
      <c r="H75" t="n">
        <v>20000</v>
      </c>
      <c r="I75" t="n">
        <v>2936</v>
      </c>
      <c r="J75" t="n">
        <v>534</v>
      </c>
      <c r="K75" t="inlineStr">
        <is>
          <t>https://simulateur-pv.itec-riviera.com/?lat=45.72463&amp;lon=4.93815&amp;surface=2936&amp;kwc=534&amp;prod=613905&amp;type=ombriere&amp;surface_parking=5872&amp;societe=PARCOURS&amp;nom=Ombriere+-+PARCOURS</t>
        </is>
      </c>
      <c r="L75" t="inlineStr">
        <is>
          <t>Voltec Solar</t>
        </is>
      </c>
      <c r="M75" t="inlineStr">
        <is>
          <t>Cible identifiée</t>
        </is>
      </c>
      <c r="R75" t="inlineStr">
        <is>
          <t>Non</t>
        </is>
      </c>
      <c r="U75">
        <f>IF(AND(S75&lt;&gt;"",T75&lt;&gt;""),S75*T75/100,"")</f>
        <v/>
      </c>
      <c r="W75">
        <f>IF(AND(U75&lt;&gt;"",V75&lt;&gt;""),U75*V75/100,"")</f>
        <v/>
      </c>
      <c r="X75" t="inlineStr">
        <is>
          <t>Détecté via RADAR APER · SIREN 399399484</t>
        </is>
      </c>
    </row>
    <row r="76">
      <c r="A76" t="n">
        <v>73</v>
      </c>
      <c r="B76" t="inlineStr">
        <is>
          <t>(à identifier manuellement)</t>
        </is>
      </c>
      <c r="C76" t="inlineStr">
        <is>
          <t>Vénissieux / Corbas</t>
        </is>
      </c>
      <c r="D76" t="inlineStr"/>
      <c r="E76" t="inlineStr">
        <is>
          <t>Ombrière parking</t>
        </is>
      </c>
      <c r="F76" t="n">
        <v>5837</v>
      </c>
      <c r="G76" t="inlineStr">
        <is>
          <t>01/07/2028</t>
        </is>
      </c>
      <c r="H76" t="n">
        <v>20000</v>
      </c>
      <c r="I76" t="n">
        <v>2919</v>
      </c>
      <c r="J76" t="n">
        <v>531</v>
      </c>
      <c r="K76" t="inlineStr">
        <is>
          <t>https://simulateur-pv.itec-riviera.com/?lat=45.70277&amp;lon=4.91097&amp;surface=2919&amp;kwc=531&amp;prod=610250&amp;type=ombriere&amp;surface_parking=5837</t>
        </is>
      </c>
      <c r="L76" t="inlineStr">
        <is>
          <t>Voltec Solar</t>
        </is>
      </c>
      <c r="M76" t="inlineStr">
        <is>
          <t>Cible identifiée</t>
        </is>
      </c>
      <c r="R76" t="inlineStr">
        <is>
          <t>Non</t>
        </is>
      </c>
      <c r="U76">
        <f>IF(AND(S76&lt;&gt;"",T76&lt;&gt;""),S76*T76/100,"")</f>
        <v/>
      </c>
      <c r="W76">
        <f>IF(AND(U76&lt;&gt;"",V76&lt;&gt;""),U76*V76/100,"")</f>
        <v/>
      </c>
      <c r="X76" t="inlineStr">
        <is>
          <t>Détecté via RADAR APER</t>
        </is>
      </c>
    </row>
    <row r="77">
      <c r="A77" t="n">
        <v>74</v>
      </c>
      <c r="B77" t="inlineStr">
        <is>
          <t>ADOMA</t>
        </is>
      </c>
      <c r="C77" t="inlineStr">
        <is>
          <t>Vénissieux / Corbas</t>
        </is>
      </c>
      <c r="D77" t="inlineStr"/>
      <c r="E77" t="inlineStr">
        <is>
          <t>Ombrière parking</t>
        </is>
      </c>
      <c r="F77" t="n">
        <v>5801</v>
      </c>
      <c r="G77" t="inlineStr">
        <is>
          <t>01/07/2028</t>
        </is>
      </c>
      <c r="H77" t="n">
        <v>20000</v>
      </c>
      <c r="I77" t="n">
        <v>2900</v>
      </c>
      <c r="J77" t="n">
        <v>527</v>
      </c>
      <c r="K77" t="inlineStr">
        <is>
          <t>https://simulateur-pv.itec-riviera.com/?lat=45.71619&amp;lon=4.88699&amp;surface=2900&amp;kwc=527&amp;prod=606463&amp;type=ombriere&amp;surface_parking=5801&amp;societe=ADOMA&amp;nom=Ombriere+-+ADOMA</t>
        </is>
      </c>
      <c r="L77" t="inlineStr">
        <is>
          <t>Voltec Solar</t>
        </is>
      </c>
      <c r="M77" t="inlineStr">
        <is>
          <t>Cible identifiée</t>
        </is>
      </c>
      <c r="R77" t="inlineStr">
        <is>
          <t>Non</t>
        </is>
      </c>
      <c r="U77">
        <f>IF(AND(S77&lt;&gt;"",T77&lt;&gt;""),S77*T77/100,"")</f>
        <v/>
      </c>
      <c r="W77">
        <f>IF(AND(U77&lt;&gt;"",V77&lt;&gt;""),U77*V77/100,"")</f>
        <v/>
      </c>
      <c r="X77" t="inlineStr">
        <is>
          <t>Détecté via RADAR APER · SIREN 788058030 · dirigeant : DELPHINE AUBERT</t>
        </is>
      </c>
    </row>
    <row r="78">
      <c r="A78" t="n">
        <v>75</v>
      </c>
      <c r="B78" t="inlineStr">
        <is>
          <t>COMMUNE DE VENISSIEUX</t>
        </is>
      </c>
      <c r="C78" t="inlineStr">
        <is>
          <t>Vénissieux / Corbas</t>
        </is>
      </c>
      <c r="D78" t="inlineStr"/>
      <c r="E78" t="inlineStr">
        <is>
          <t>Ombrière parking</t>
        </is>
      </c>
      <c r="F78" t="n">
        <v>5801</v>
      </c>
      <c r="G78" t="inlineStr">
        <is>
          <t>01/07/2028</t>
        </is>
      </c>
      <c r="H78" t="n">
        <v>20000</v>
      </c>
      <c r="I78" t="n">
        <v>2900</v>
      </c>
      <c r="J78" t="n">
        <v>527</v>
      </c>
      <c r="K78" t="inlineStr">
        <is>
          <t>https://simulateur-pv.itec-riviera.com/?lat=45.71619&amp;lon=4.88699&amp;surface=2900&amp;kwc=527&amp;prod=606463&amp;type=ombriere&amp;surface_parking=5801&amp;societe=COMMUNE+DE+VENISSIEUX&amp;nom=Ombriere+-+COMMUNE+DE+VENISSIEUX</t>
        </is>
      </c>
      <c r="L78" t="inlineStr">
        <is>
          <t>Voltec Solar</t>
        </is>
      </c>
      <c r="M78" t="inlineStr">
        <is>
          <t>Cible identifiée</t>
        </is>
      </c>
      <c r="R78" t="inlineStr">
        <is>
          <t>Non</t>
        </is>
      </c>
      <c r="U78">
        <f>IF(AND(S78&lt;&gt;"",T78&lt;&gt;""),S78*T78/100,"")</f>
        <v/>
      </c>
      <c r="W78">
        <f>IF(AND(U78&lt;&gt;"",V78&lt;&gt;""),U78*V78/100,"")</f>
        <v/>
      </c>
      <c r="X78" t="inlineStr">
        <is>
          <t>Détecté via RADAR APER · SIREN 216902593</t>
        </is>
      </c>
    </row>
    <row r="79">
      <c r="A79" t="n">
        <v>76</v>
      </c>
      <c r="B79" t="inlineStr">
        <is>
          <t>ELIOR RESTAURATION FRANCE (ELIOR RESTAURATION ENSEIGNEMENT - ELIOR RESTAURATION SANTE)</t>
        </is>
      </c>
      <c r="C79" t="inlineStr">
        <is>
          <t>Vénissieux / Corbas</t>
        </is>
      </c>
      <c r="D79" t="inlineStr"/>
      <c r="E79" t="inlineStr">
        <is>
          <t>Ombrière parking</t>
        </is>
      </c>
      <c r="F79" t="n">
        <v>5750</v>
      </c>
      <c r="G79" t="inlineStr">
        <is>
          <t>01/07/2028</t>
        </is>
      </c>
      <c r="H79" t="n">
        <v>20000</v>
      </c>
      <c r="I79" t="n">
        <v>2875</v>
      </c>
      <c r="J79" t="n">
        <v>523</v>
      </c>
      <c r="K79" t="inlineStr">
        <is>
          <t>https://simulateur-pv.itec-riviera.com/?lat=45.72121&amp;lon=4.87447&amp;surface=2875&amp;kwc=523&amp;prod=601128&amp;type=ombriere&amp;surface_parking=5750&amp;societe=ELIOR+RESTAURATION+FRANCE+%28ELIOR+RESTAURATION+ENSEIGNEMENT+-+ELIOR+RESTAURATION+SANTE%29&amp;nom=Ombriere+-+ELIOR+RESTAURATION+FRANCE+%28ELIOR+RESTAURATION+ENSEIGNEMENT+-+ELIOR+RESTAURATION+SANTE%29</t>
        </is>
      </c>
      <c r="L79" t="inlineStr">
        <is>
          <t>Voltec Solar</t>
        </is>
      </c>
      <c r="M79" t="inlineStr">
        <is>
          <t>Cible identifiée</t>
        </is>
      </c>
      <c r="R79" t="inlineStr">
        <is>
          <t>Non</t>
        </is>
      </c>
      <c r="U79">
        <f>IF(AND(S79&lt;&gt;"",T79&lt;&gt;""),S79*T79/100,"")</f>
        <v/>
      </c>
      <c r="W79">
        <f>IF(AND(U79&lt;&gt;"",V79&lt;&gt;""),U79*V79/100,"")</f>
        <v/>
      </c>
      <c r="X79" t="inlineStr">
        <is>
          <t>Détecté via RADAR APER · SIREN 662025196 · dirigeant : BORIS DERICHEBOURG</t>
        </is>
      </c>
    </row>
    <row r="80">
      <c r="A80" t="n">
        <v>77</v>
      </c>
      <c r="B80" t="inlineStr">
        <is>
          <t>SOGERES (SOGERES)</t>
        </is>
      </c>
      <c r="C80" t="inlineStr">
        <is>
          <t>Vénissieux / Corbas</t>
        </is>
      </c>
      <c r="D80" t="inlineStr"/>
      <c r="E80" t="inlineStr">
        <is>
          <t>Ombrière parking</t>
        </is>
      </c>
      <c r="F80" t="n">
        <v>5750</v>
      </c>
      <c r="G80" t="inlineStr">
        <is>
          <t>01/07/2028</t>
        </is>
      </c>
      <c r="H80" t="n">
        <v>20000</v>
      </c>
      <c r="I80" t="n">
        <v>2875</v>
      </c>
      <c r="J80" t="n">
        <v>523</v>
      </c>
      <c r="K80" t="inlineStr">
        <is>
          <t>https://simulateur-pv.itec-riviera.com/?lat=45.72121&amp;lon=4.87447&amp;surface=2875&amp;kwc=523&amp;prod=601128&amp;type=ombriere&amp;surface_parking=5750&amp;societe=SOGERES+%28SOGERES%29&amp;nom=Ombriere+-+SOGERES+%28SOGERES%29</t>
        </is>
      </c>
      <c r="L80" t="inlineStr">
        <is>
          <t>Voltec Solar</t>
        </is>
      </c>
      <c r="M80" t="inlineStr">
        <is>
          <t>Cible identifiée</t>
        </is>
      </c>
      <c r="R80" t="inlineStr">
        <is>
          <t>Non</t>
        </is>
      </c>
      <c r="U80">
        <f>IF(AND(S80&lt;&gt;"",T80&lt;&gt;""),S80*T80/100,"")</f>
        <v/>
      </c>
      <c r="W80">
        <f>IF(AND(U80&lt;&gt;"",V80&lt;&gt;""),U80*V80/100,"")</f>
        <v/>
      </c>
      <c r="X80" t="inlineStr">
        <is>
          <t>Détecté via RADAR APER · SIREN 572102176 · dirigeant : SOPHIE ANNE MARIE NERON BERGER (BERGER)</t>
        </is>
      </c>
    </row>
    <row r="81">
      <c r="A81" t="n">
        <v>78</v>
      </c>
      <c r="B81" t="inlineStr">
        <is>
          <t>KLEY REGION 2021 OPERATIONS</t>
        </is>
      </c>
      <c r="C81" t="inlineStr">
        <is>
          <t>Vénissieux / Corbas</t>
        </is>
      </c>
      <c r="D81" t="inlineStr"/>
      <c r="E81" t="inlineStr">
        <is>
          <t>Ombrière parking</t>
        </is>
      </c>
      <c r="F81" t="n">
        <v>5465</v>
      </c>
      <c r="G81" t="inlineStr">
        <is>
          <t>01/07/2028</t>
        </is>
      </c>
      <c r="H81" t="n">
        <v>20000</v>
      </c>
      <c r="I81" t="n">
        <v>2732</v>
      </c>
      <c r="J81" t="n">
        <v>497</v>
      </c>
      <c r="K81" t="inlineStr">
        <is>
          <t>https://simulateur-pv.itec-riviera.com/?lat=45.71842&amp;lon=4.91847&amp;surface=2732&amp;kwc=497&amp;prod=571325&amp;type=ombriere&amp;surface_parking=5465&amp;societe=KLEY+REGION+2021+OPERATIONS&amp;nom=Ombriere+-+KLEY+REGION+2021+OPERATIONS</t>
        </is>
      </c>
      <c r="L81" t="inlineStr">
        <is>
          <t>Voltec Solar</t>
        </is>
      </c>
      <c r="M81" t="inlineStr">
        <is>
          <t>Cible identifiée</t>
        </is>
      </c>
      <c r="R81" t="inlineStr">
        <is>
          <t>Non</t>
        </is>
      </c>
      <c r="U81">
        <f>IF(AND(S81&lt;&gt;"",T81&lt;&gt;""),S81*T81/100,"")</f>
        <v/>
      </c>
      <c r="W81">
        <f>IF(AND(U81&lt;&gt;"",V81&lt;&gt;""),U81*V81/100,"")</f>
        <v/>
      </c>
      <c r="X81" t="inlineStr">
        <is>
          <t>Détecté via RADAR APER · SIREN 838783231</t>
        </is>
      </c>
    </row>
    <row r="82">
      <c r="A82" t="n">
        <v>79</v>
      </c>
      <c r="B82" t="inlineStr">
        <is>
          <t>GABRIEL ALVAREZ (M B I)</t>
        </is>
      </c>
      <c r="C82" t="inlineStr">
        <is>
          <t>Vénissieux / Corbas</t>
        </is>
      </c>
      <c r="D82" t="inlineStr"/>
      <c r="E82" t="inlineStr">
        <is>
          <t>Ombrière parking</t>
        </is>
      </c>
      <c r="F82" t="n">
        <v>5465</v>
      </c>
      <c r="G82" t="inlineStr">
        <is>
          <t>01/07/2028</t>
        </is>
      </c>
      <c r="H82" t="n">
        <v>20000</v>
      </c>
      <c r="I82" t="n">
        <v>2732</v>
      </c>
      <c r="J82" t="n">
        <v>497</v>
      </c>
      <c r="K82" t="inlineStr">
        <is>
          <t>https://simulateur-pv.itec-riviera.com/?lat=45.71842&amp;lon=4.91847&amp;surface=2732&amp;kwc=497&amp;prod=571325&amp;type=ombriere&amp;surface_parking=5465&amp;societe=GABRIEL+ALVAREZ+%28M+B+I%29&amp;nom=Ombriere+-+GABRIEL+ALVAREZ+%28M+B+I%29</t>
        </is>
      </c>
      <c r="L82" t="inlineStr">
        <is>
          <t>Voltec Solar</t>
        </is>
      </c>
      <c r="M82" t="inlineStr">
        <is>
          <t>Cible identifiée</t>
        </is>
      </c>
      <c r="R82" t="inlineStr">
        <is>
          <t>Non</t>
        </is>
      </c>
      <c r="U82">
        <f>IF(AND(S82&lt;&gt;"",T82&lt;&gt;""),S82*T82/100,"")</f>
        <v/>
      </c>
      <c r="W82">
        <f>IF(AND(U82&lt;&gt;"",V82&lt;&gt;""),U82*V82/100,"")</f>
        <v/>
      </c>
      <c r="X82" t="inlineStr">
        <is>
          <t>Détecté via RADAR APER · SIREN 853076529 · dirigeant : GABRIEL ALVAREZ</t>
        </is>
      </c>
    </row>
    <row r="83">
      <c r="A83" t="n">
        <v>80</v>
      </c>
      <c r="B83" t="inlineStr">
        <is>
          <t>LA POSTE</t>
        </is>
      </c>
      <c r="C83" t="inlineStr">
        <is>
          <t>Vénissieux / Corbas</t>
        </is>
      </c>
      <c r="D83" t="inlineStr"/>
      <c r="E83" t="inlineStr">
        <is>
          <t>Ombrière parking</t>
        </is>
      </c>
      <c r="F83" t="n">
        <v>5428</v>
      </c>
      <c r="G83" t="inlineStr">
        <is>
          <t>01/07/2028</t>
        </is>
      </c>
      <c r="H83" t="n">
        <v>20000</v>
      </c>
      <c r="I83" t="n">
        <v>2714</v>
      </c>
      <c r="J83" t="n">
        <v>493</v>
      </c>
      <c r="K83" t="inlineStr">
        <is>
          <t>https://simulateur-pv.itec-riviera.com/?lat=45.71011&amp;lon=4.90691&amp;surface=2714&amp;kwc=493&amp;prod=567494&amp;type=ombriere&amp;surface_parking=5428&amp;societe=LA+POSTE&amp;nom=Ombriere+-+LA+POSTE</t>
        </is>
      </c>
      <c r="L83" t="inlineStr">
        <is>
          <t>Voltec Solar</t>
        </is>
      </c>
      <c r="M83" t="inlineStr">
        <is>
          <t>Cible identifiée</t>
        </is>
      </c>
      <c r="R83" t="inlineStr">
        <is>
          <t>Non</t>
        </is>
      </c>
      <c r="U83">
        <f>IF(AND(S83&lt;&gt;"",T83&lt;&gt;""),S83*T83/100,"")</f>
        <v/>
      </c>
      <c r="W83">
        <f>IF(AND(U83&lt;&gt;"",V83&lt;&gt;""),U83*V83/100,"")</f>
        <v/>
      </c>
      <c r="X83" t="inlineStr">
        <is>
          <t>Détecté via RADAR APER · SIREN 356000000 · dirigeant : IRENE BAUDRY</t>
        </is>
      </c>
    </row>
    <row r="84">
      <c r="A84" t="n">
        <v>81</v>
      </c>
      <c r="B84" t="inlineStr">
        <is>
          <t>GINGER CEBTP</t>
        </is>
      </c>
      <c r="C84" t="inlineStr">
        <is>
          <t>Vénissieux / Corbas</t>
        </is>
      </c>
      <c r="D84" t="inlineStr"/>
      <c r="E84" t="inlineStr">
        <is>
          <t>Ombrière parking</t>
        </is>
      </c>
      <c r="F84" t="n">
        <v>5428</v>
      </c>
      <c r="G84" t="inlineStr">
        <is>
          <t>01/07/2028</t>
        </is>
      </c>
      <c r="H84" t="n">
        <v>20000</v>
      </c>
      <c r="I84" t="n">
        <v>2714</v>
      </c>
      <c r="J84" t="n">
        <v>493</v>
      </c>
      <c r="K84" t="inlineStr">
        <is>
          <t>https://simulateur-pv.itec-riviera.com/?lat=45.71011&amp;lon=4.90691&amp;surface=2714&amp;kwc=493&amp;prod=567494&amp;type=ombriere&amp;surface_parking=5428&amp;societe=GINGER+CEBTP&amp;nom=Ombriere+-+GINGER+CEBTP</t>
        </is>
      </c>
      <c r="L84" t="inlineStr">
        <is>
          <t>Voltec Solar</t>
        </is>
      </c>
      <c r="M84" t="inlineStr">
        <is>
          <t>Cible identifiée</t>
        </is>
      </c>
      <c r="R84" t="inlineStr">
        <is>
          <t>Non</t>
        </is>
      </c>
      <c r="U84">
        <f>IF(AND(S84&lt;&gt;"",T84&lt;&gt;""),S84*T84/100,"")</f>
        <v/>
      </c>
      <c r="W84">
        <f>IF(AND(U84&lt;&gt;"",V84&lt;&gt;""),U84*V84/100,"")</f>
        <v/>
      </c>
      <c r="X84" t="inlineStr">
        <is>
          <t>Détecté via RADAR APER · SIREN 412442519 · dirigeant : JÉRÔME STÉPHANE JEAN-PIERRE MOUNIER</t>
        </is>
      </c>
    </row>
    <row r="85">
      <c r="A85" t="n">
        <v>82</v>
      </c>
      <c r="B85" t="inlineStr">
        <is>
          <t>PARTEDIS CHAUFFAGE SANITAIRE (PARTEDIS)</t>
        </is>
      </c>
      <c r="C85" t="inlineStr">
        <is>
          <t>Vénissieux / Corbas</t>
        </is>
      </c>
      <c r="D85" t="inlineStr"/>
      <c r="E85" t="inlineStr">
        <is>
          <t>Ombrière parking</t>
        </is>
      </c>
      <c r="F85" t="n">
        <v>5331</v>
      </c>
      <c r="G85" t="inlineStr">
        <is>
          <t>01/07/2028</t>
        </is>
      </c>
      <c r="H85" t="n">
        <v>20000</v>
      </c>
      <c r="I85" t="n">
        <v>2665</v>
      </c>
      <c r="J85" t="n">
        <v>485</v>
      </c>
      <c r="K85" t="inlineStr">
        <is>
          <t>https://simulateur-pv.itec-riviera.com/?lat=45.70864&amp;lon=4.89907&amp;surface=2665&amp;kwc=485&amp;prod=557294&amp;type=ombriere&amp;surface_parking=5331&amp;societe=PARTEDIS+CHAUFFAGE+SANITAIRE+%28PARTEDIS%29&amp;nom=Ombriere+-+PARTEDIS+CHAUFFAGE+SANITAIRE+%28PARTEDIS%29</t>
        </is>
      </c>
      <c r="L85" t="inlineStr">
        <is>
          <t>Voltec Solar</t>
        </is>
      </c>
      <c r="M85" t="inlineStr">
        <is>
          <t>Cible identifiée</t>
        </is>
      </c>
      <c r="R85" t="inlineStr">
        <is>
          <t>Non</t>
        </is>
      </c>
      <c r="U85">
        <f>IF(AND(S85&lt;&gt;"",T85&lt;&gt;""),S85*T85/100,"")</f>
        <v/>
      </c>
      <c r="W85">
        <f>IF(AND(U85&lt;&gt;"",V85&lt;&gt;""),U85*V85/100,"")</f>
        <v/>
      </c>
      <c r="X85" t="inlineStr">
        <is>
          <t>Détecté via RADAR APER · SIREN 467200515</t>
        </is>
      </c>
    </row>
    <row r="86">
      <c r="A86" t="n">
        <v>83</v>
      </c>
      <c r="B86" t="inlineStr">
        <is>
          <t>HOMEPERF (HOMEPERF HOPITAL ET DOMICILE)</t>
        </is>
      </c>
      <c r="C86" t="inlineStr">
        <is>
          <t>Vénissieux / Corbas</t>
        </is>
      </c>
      <c r="D86" t="inlineStr"/>
      <c r="E86" t="inlineStr">
        <is>
          <t>Ombrière parking</t>
        </is>
      </c>
      <c r="F86" t="n">
        <v>5331</v>
      </c>
      <c r="G86" t="inlineStr">
        <is>
          <t>01/07/2028</t>
        </is>
      </c>
      <c r="H86" t="n">
        <v>20000</v>
      </c>
      <c r="I86" t="n">
        <v>2665</v>
      </c>
      <c r="J86" t="n">
        <v>485</v>
      </c>
      <c r="K86" t="inlineStr">
        <is>
          <t>https://simulateur-pv.itec-riviera.com/?lat=45.70864&amp;lon=4.89907&amp;surface=2665&amp;kwc=485&amp;prod=557294&amp;type=ombriere&amp;surface_parking=5331&amp;societe=HOMEPERF+%28HOMEPERF+HOPITAL+ET+DOMICILE%29&amp;nom=Ombriere+-+HOMEPERF+%28HOMEPERF+HOPITAL+ET+DOMICILE%29</t>
        </is>
      </c>
      <c r="L86" t="inlineStr">
        <is>
          <t>Voltec Solar</t>
        </is>
      </c>
      <c r="M86" t="inlineStr">
        <is>
          <t>Cible identifiée</t>
        </is>
      </c>
      <c r="R86" t="inlineStr">
        <is>
          <t>Non</t>
        </is>
      </c>
      <c r="U86">
        <f>IF(AND(S86&lt;&gt;"",T86&lt;&gt;""),S86*T86/100,"")</f>
        <v/>
      </c>
      <c r="W86">
        <f>IF(AND(U86&lt;&gt;"",V86&lt;&gt;""),U86*V86/100,"")</f>
        <v/>
      </c>
      <c r="X86" t="inlineStr">
        <is>
          <t>Détecté via RADAR APER · SIREN 413766981</t>
        </is>
      </c>
    </row>
    <row r="87">
      <c r="A87" t="n">
        <v>84</v>
      </c>
      <c r="B87" t="inlineStr">
        <is>
          <t>CARGLASS S.A.S. (CARGLASS PARE-BRISE COURBEVOIE)</t>
        </is>
      </c>
      <c r="C87" t="inlineStr">
        <is>
          <t>Vénissieux / Corbas</t>
        </is>
      </c>
      <c r="D87" t="inlineStr"/>
      <c r="E87" t="inlineStr">
        <is>
          <t>Ombrière parking</t>
        </is>
      </c>
      <c r="F87" t="n">
        <v>5229</v>
      </c>
      <c r="G87" t="inlineStr">
        <is>
          <t>01/07/2028</t>
        </is>
      </c>
      <c r="H87" t="n">
        <v>20000</v>
      </c>
      <c r="I87" t="n">
        <v>2615</v>
      </c>
      <c r="J87" t="n">
        <v>475</v>
      </c>
      <c r="K87" t="inlineStr">
        <is>
          <t>https://simulateur-pv.itec-riviera.com/?lat=45.71959&amp;lon=4.93103&amp;surface=2615&amp;kwc=475&amp;prod=546691&amp;type=ombriere&amp;surface_parking=5229&amp;societe=CARGLASS+S.A.S.+%28CARGLASS+PARE-BRISE+COURBEVOIE%29&amp;nom=Ombriere+-+CARGLASS+S.A.S.+%28CARGLASS+PARE-BRISE+COURBEVOIE%29</t>
        </is>
      </c>
      <c r="L87" t="inlineStr">
        <is>
          <t>Voltec Solar</t>
        </is>
      </c>
      <c r="M87" t="inlineStr">
        <is>
          <t>Cible identifiée</t>
        </is>
      </c>
      <c r="R87" t="inlineStr">
        <is>
          <t>Non</t>
        </is>
      </c>
      <c r="U87">
        <f>IF(AND(S87&lt;&gt;"",T87&lt;&gt;""),S87*T87/100,"")</f>
        <v/>
      </c>
      <c r="W87">
        <f>IF(AND(U87&lt;&gt;"",V87&lt;&gt;""),U87*V87/100,"")</f>
        <v/>
      </c>
      <c r="X87" t="inlineStr">
        <is>
          <t>Détecté via RADAR APER · SIREN 425050556 · dirigeant : NEIL JOHN HEBER ROGERS</t>
        </is>
      </c>
    </row>
    <row r="88">
      <c r="A88" t="n">
        <v>85</v>
      </c>
      <c r="B88" t="inlineStr">
        <is>
          <t>MANGO FRANCE</t>
        </is>
      </c>
      <c r="C88" t="inlineStr">
        <is>
          <t>Vénissieux / Corbas</t>
        </is>
      </c>
      <c r="D88" t="inlineStr"/>
      <c r="E88" t="inlineStr">
        <is>
          <t>Ombrière parking</t>
        </is>
      </c>
      <c r="F88" t="n">
        <v>5229</v>
      </c>
      <c r="G88" t="inlineStr">
        <is>
          <t>01/07/2028</t>
        </is>
      </c>
      <c r="H88" t="n">
        <v>20000</v>
      </c>
      <c r="I88" t="n">
        <v>2615</v>
      </c>
      <c r="J88" t="n">
        <v>475</v>
      </c>
      <c r="K88" t="inlineStr">
        <is>
          <t>https://simulateur-pv.itec-riviera.com/?lat=45.71959&amp;lon=4.93103&amp;surface=2615&amp;kwc=475&amp;prod=546691&amp;type=ombriere&amp;surface_parking=5229&amp;societe=MANGO+FRANCE&amp;nom=Ombriere+-+MANGO+FRANCE</t>
        </is>
      </c>
      <c r="L88" t="inlineStr">
        <is>
          <t>Voltec Solar</t>
        </is>
      </c>
      <c r="M88" t="inlineStr">
        <is>
          <t>Cible identifiée</t>
        </is>
      </c>
      <c r="R88" t="inlineStr">
        <is>
          <t>Non</t>
        </is>
      </c>
      <c r="U88">
        <f>IF(AND(S88&lt;&gt;"",T88&lt;&gt;""),S88*T88/100,"")</f>
        <v/>
      </c>
      <c r="W88">
        <f>IF(AND(U88&lt;&gt;"",V88&lt;&gt;""),U88*V88/100,"")</f>
        <v/>
      </c>
      <c r="X88" t="inlineStr">
        <is>
          <t>Détecté via RADAR APER · SIREN 403259138 · dirigeant : DAVID PAYERAS BAILLY</t>
        </is>
      </c>
    </row>
    <row r="89">
      <c r="A89" t="n">
        <v>86</v>
      </c>
      <c r="B89" t="inlineStr">
        <is>
          <t>ADECCO FRANCE (ADECCO FRANCE, LHH RECRUITMENT SOLUTIONS, AKKODIS TALENT, QAPA)</t>
        </is>
      </c>
      <c r="C89" t="inlineStr">
        <is>
          <t>Vénissieux / Corbas</t>
        </is>
      </c>
      <c r="D89" t="inlineStr"/>
      <c r="E89" t="inlineStr">
        <is>
          <t>Ombrière parking</t>
        </is>
      </c>
      <c r="F89" t="n">
        <v>5140</v>
      </c>
      <c r="G89" t="inlineStr">
        <is>
          <t>01/07/2028</t>
        </is>
      </c>
      <c r="H89" t="n">
        <v>20000</v>
      </c>
      <c r="I89" t="n">
        <v>2570</v>
      </c>
      <c r="J89" t="n">
        <v>467</v>
      </c>
      <c r="K89" t="inlineStr">
        <is>
          <t>https://simulateur-pv.itec-riviera.com/?lat=45.71330&amp;lon=4.92719&amp;surface=2570&amp;kwc=467&amp;prod=537335&amp;type=ombriere&amp;surface_parking=5140&amp;societe=ADECCO+FRANCE+%28ADECCO+FRANCE%2C+LHH+RECRUITMENT+SOLUTIONS%2C+AKKODIS+TALENT%2C+QAPA%29&amp;nom=Ombriere+-+ADECCO+FRANCE+%28ADECCO+FRANCE%2C+LHH+RECRUITMENT+SOLUTIONS%2C+AKKODIS+TALENT%2C+QAPA%29</t>
        </is>
      </c>
      <c r="L89" t="inlineStr">
        <is>
          <t>Voltec Solar</t>
        </is>
      </c>
      <c r="M89" t="inlineStr">
        <is>
          <t>Cible identifiée</t>
        </is>
      </c>
      <c r="R89" t="inlineStr">
        <is>
          <t>Non</t>
        </is>
      </c>
      <c r="U89">
        <f>IF(AND(S89&lt;&gt;"",T89&lt;&gt;""),S89*T89/100,"")</f>
        <v/>
      </c>
      <c r="W89">
        <f>IF(AND(U89&lt;&gt;"",V89&lt;&gt;""),U89*V89/100,"")</f>
        <v/>
      </c>
      <c r="X89" t="inlineStr">
        <is>
          <t>Détecté via RADAR APER · SIREN 998823504 · dirigeant : GERALD JASMIN</t>
        </is>
      </c>
    </row>
    <row r="90">
      <c r="A90" t="n">
        <v>87</v>
      </c>
      <c r="B90" t="inlineStr">
        <is>
          <t>MUTUELLE ASSURANCE TRAVAILLEUR MUTUALISTE (MATMUT)</t>
        </is>
      </c>
      <c r="C90" t="inlineStr">
        <is>
          <t>Vénissieux / Corbas</t>
        </is>
      </c>
      <c r="D90" t="inlineStr"/>
      <c r="E90" t="inlineStr">
        <is>
          <t>Ombrière parking</t>
        </is>
      </c>
      <c r="F90" t="n">
        <v>5140</v>
      </c>
      <c r="G90" t="inlineStr">
        <is>
          <t>01/07/2028</t>
        </is>
      </c>
      <c r="H90" t="n">
        <v>20000</v>
      </c>
      <c r="I90" t="n">
        <v>2570</v>
      </c>
      <c r="J90" t="n">
        <v>467</v>
      </c>
      <c r="K90" t="inlineStr">
        <is>
          <t>https://simulateur-pv.itec-riviera.com/?lat=45.71330&amp;lon=4.92719&amp;surface=2570&amp;kwc=467&amp;prod=537335&amp;type=ombriere&amp;surface_parking=5140&amp;societe=MUTUELLE+ASSURANCE+TRAVAILLEUR+MUTUALISTE+%28MATMUT%29&amp;nom=Ombriere+-+MUTUELLE+ASSURANCE+TRAVAILLEUR+MUTUALISTE+%28MATMUT%29</t>
        </is>
      </c>
      <c r="L90" t="inlineStr">
        <is>
          <t>Voltec Solar</t>
        </is>
      </c>
      <c r="M90" t="inlineStr">
        <is>
          <t>Cible identifiée</t>
        </is>
      </c>
      <c r="R90" t="inlineStr">
        <is>
          <t>Non</t>
        </is>
      </c>
      <c r="U90">
        <f>IF(AND(S90&lt;&gt;"",T90&lt;&gt;""),S90*T90/100,"")</f>
        <v/>
      </c>
      <c r="W90">
        <f>IF(AND(U90&lt;&gt;"",V90&lt;&gt;""),U90*V90/100,"")</f>
        <v/>
      </c>
      <c r="X90" t="inlineStr">
        <is>
          <t>Détecté via RADAR APER · SIREN 775701477 · dirigeant : VALERIE MARIE-FRANCE DANIELE FOURNEYRON (ABSIRE)</t>
        </is>
      </c>
    </row>
    <row r="91">
      <c r="A91" t="n">
        <v>88</v>
      </c>
      <c r="B91" t="inlineStr">
        <is>
          <t>(à identifier manuellement)</t>
        </is>
      </c>
      <c r="C91" t="inlineStr">
        <is>
          <t>Vénissieux / Corbas</t>
        </is>
      </c>
      <c r="D91" t="inlineStr"/>
      <c r="E91" t="inlineStr">
        <is>
          <t>Ombrière parking</t>
        </is>
      </c>
      <c r="F91" t="n">
        <v>4797</v>
      </c>
      <c r="G91" t="inlineStr">
        <is>
          <t>01/07/2028</t>
        </is>
      </c>
      <c r="H91" t="n">
        <v>20000</v>
      </c>
      <c r="I91" t="n">
        <v>2399</v>
      </c>
      <c r="J91" t="n">
        <v>436</v>
      </c>
      <c r="K91" t="inlineStr">
        <is>
          <t>https://simulateur-pv.itec-riviera.com/?lat=45.71024&amp;lon=4.89154&amp;surface=2399&amp;kwc=436&amp;prod=501534&amp;type=ombriere&amp;surface_parking=4797</t>
        </is>
      </c>
      <c r="L91" t="inlineStr">
        <is>
          <t>Voltec Solar</t>
        </is>
      </c>
      <c r="M91" t="inlineStr">
        <is>
          <t>Cible identifiée</t>
        </is>
      </c>
      <c r="R91" t="inlineStr">
        <is>
          <t>Non</t>
        </is>
      </c>
      <c r="U91">
        <f>IF(AND(S91&lt;&gt;"",T91&lt;&gt;""),S91*T91/100,"")</f>
        <v/>
      </c>
      <c r="W91">
        <f>IF(AND(U91&lt;&gt;"",V91&lt;&gt;""),U91*V91/100,"")</f>
        <v/>
      </c>
      <c r="X91" t="inlineStr">
        <is>
          <t>Détecté via RADAR APER</t>
        </is>
      </c>
    </row>
    <row r="92">
      <c r="A92" t="n">
        <v>89</v>
      </c>
      <c r="B92" t="inlineStr">
        <is>
          <t>RANDSTAD (RANDSTAD INHOUSE)</t>
        </is>
      </c>
      <c r="C92" t="inlineStr">
        <is>
          <t>Vénissieux / Corbas</t>
        </is>
      </c>
      <c r="D92" t="inlineStr"/>
      <c r="E92" t="inlineStr">
        <is>
          <t>Ombrière parking</t>
        </is>
      </c>
      <c r="F92" t="n">
        <v>4748</v>
      </c>
      <c r="G92" t="inlineStr">
        <is>
          <t>01/07/2028</t>
        </is>
      </c>
      <c r="H92" t="n">
        <v>20000</v>
      </c>
      <c r="I92" t="n">
        <v>2374</v>
      </c>
      <c r="J92" t="n">
        <v>432</v>
      </c>
      <c r="K92" t="inlineStr">
        <is>
          <t>https://simulateur-pv.itec-riviera.com/?lat=45.70990&amp;lon=4.91306&amp;surface=2374&amp;kwc=432&amp;prod=496420&amp;type=ombriere&amp;surface_parking=4748&amp;societe=RANDSTAD+%28RANDSTAD+INHOUSE%29&amp;nom=Ombriere+-+RANDSTAD+%28RANDSTAD+INHOUSE%29</t>
        </is>
      </c>
      <c r="L92" t="inlineStr">
        <is>
          <t>Voltec Solar</t>
        </is>
      </c>
      <c r="M92" t="inlineStr">
        <is>
          <t>Cible identifiée</t>
        </is>
      </c>
      <c r="R92" t="inlineStr">
        <is>
          <t>Non</t>
        </is>
      </c>
      <c r="U92">
        <f>IF(AND(S92&lt;&gt;"",T92&lt;&gt;""),S92*T92/100,"")</f>
        <v/>
      </c>
      <c r="W92">
        <f>IF(AND(U92&lt;&gt;"",V92&lt;&gt;""),U92*V92/100,"")</f>
        <v/>
      </c>
      <c r="X92" t="inlineStr">
        <is>
          <t>Détecté via RADAR APER · SIREN 433999356</t>
        </is>
      </c>
    </row>
    <row r="93">
      <c r="A93" t="n">
        <v>90</v>
      </c>
      <c r="B93" t="inlineStr">
        <is>
          <t>TESLA FRANCE</t>
        </is>
      </c>
      <c r="C93" t="inlineStr">
        <is>
          <t>Vénissieux / Corbas</t>
        </is>
      </c>
      <c r="D93" t="inlineStr"/>
      <c r="E93" t="inlineStr">
        <is>
          <t>Ombrière parking</t>
        </is>
      </c>
      <c r="F93" t="n">
        <v>4748</v>
      </c>
      <c r="G93" t="inlineStr">
        <is>
          <t>01/07/2028</t>
        </is>
      </c>
      <c r="H93" t="n">
        <v>20000</v>
      </c>
      <c r="I93" t="n">
        <v>2374</v>
      </c>
      <c r="J93" t="n">
        <v>432</v>
      </c>
      <c r="K93" t="inlineStr">
        <is>
          <t>https://simulateur-pv.itec-riviera.com/?lat=45.70990&amp;lon=4.91306&amp;surface=2374&amp;kwc=432&amp;prod=496420&amp;type=ombriere&amp;surface_parking=4748&amp;societe=TESLA+FRANCE&amp;nom=Ombriere+-+TESLA+FRANCE</t>
        </is>
      </c>
      <c r="L93" t="inlineStr">
        <is>
          <t>Voltec Solar</t>
        </is>
      </c>
      <c r="M93" t="inlineStr">
        <is>
          <t>Cible identifiée</t>
        </is>
      </c>
      <c r="R93" t="inlineStr">
        <is>
          <t>Non</t>
        </is>
      </c>
      <c r="U93">
        <f>IF(AND(S93&lt;&gt;"",T93&lt;&gt;""),S93*T93/100,"")</f>
        <v/>
      </c>
      <c r="W93">
        <f>IF(AND(U93&lt;&gt;"",V93&lt;&gt;""),U93*V93/100,"")</f>
        <v/>
      </c>
      <c r="X93" t="inlineStr">
        <is>
          <t>Détecté via RADAR APER · SIREN 524335262 · dirigeant : JEAN-CHRISTOPHE GEORGHIOU</t>
        </is>
      </c>
    </row>
    <row r="94">
      <c r="A94" t="n">
        <v>91</v>
      </c>
      <c r="B94" t="inlineStr">
        <is>
          <t>EMERSON PROCESS MANAGEMENT SAS</t>
        </is>
      </c>
      <c r="C94" t="inlineStr">
        <is>
          <t>Vénissieux / Corbas</t>
        </is>
      </c>
      <c r="D94" t="inlineStr"/>
      <c r="E94" t="inlineStr">
        <is>
          <t>Ombrière parking</t>
        </is>
      </c>
      <c r="F94" t="n">
        <v>4721</v>
      </c>
      <c r="G94" t="inlineStr">
        <is>
          <t>01/07/2028</t>
        </is>
      </c>
      <c r="H94" t="n">
        <v>20000</v>
      </c>
      <c r="I94" t="n">
        <v>2360</v>
      </c>
      <c r="J94" t="n">
        <v>429</v>
      </c>
      <c r="K94" t="inlineStr">
        <is>
          <t>https://simulateur-pv.itec-riviera.com/?lat=45.71084&amp;lon=4.91796&amp;surface=2360&amp;kwc=429&amp;prod=493544&amp;type=ombriere&amp;surface_parking=4721&amp;societe=EMERSON+PROCESS+MANAGEMENT+SAS&amp;nom=Ombriere+-+EMERSON+PROCESS+MANAGEMENT+SAS</t>
        </is>
      </c>
      <c r="L94" t="inlineStr">
        <is>
          <t>Voltec Solar</t>
        </is>
      </c>
      <c r="M94" t="inlineStr">
        <is>
          <t>Cible identifiée</t>
        </is>
      </c>
      <c r="R94" t="inlineStr">
        <is>
          <t>Non</t>
        </is>
      </c>
      <c r="U94">
        <f>IF(AND(S94&lt;&gt;"",T94&lt;&gt;""),S94*T94/100,"")</f>
        <v/>
      </c>
      <c r="W94">
        <f>IF(AND(U94&lt;&gt;"",V94&lt;&gt;""),U94*V94/100,"")</f>
        <v/>
      </c>
      <c r="X94" t="inlineStr">
        <is>
          <t>Détecté via RADAR APER · SIREN 652054198 · dirigeant : BENOIT DEMARNE</t>
        </is>
      </c>
    </row>
    <row r="95">
      <c r="A95" t="n">
        <v>92</v>
      </c>
      <c r="B95" t="inlineStr">
        <is>
          <t>AVENTICS S.A.S.</t>
        </is>
      </c>
      <c r="C95" t="inlineStr">
        <is>
          <t>Vénissieux / Corbas</t>
        </is>
      </c>
      <c r="D95" t="inlineStr"/>
      <c r="E95" t="inlineStr">
        <is>
          <t>Ombrière parking</t>
        </is>
      </c>
      <c r="F95" t="n">
        <v>4721</v>
      </c>
      <c r="G95" t="inlineStr">
        <is>
          <t>01/07/2028</t>
        </is>
      </c>
      <c r="H95" t="n">
        <v>20000</v>
      </c>
      <c r="I95" t="n">
        <v>2360</v>
      </c>
      <c r="J95" t="n">
        <v>429</v>
      </c>
      <c r="K95" t="inlineStr">
        <is>
          <t>https://simulateur-pv.itec-riviera.com/?lat=45.71084&amp;lon=4.91796&amp;surface=2360&amp;kwc=429&amp;prod=493544&amp;type=ombriere&amp;surface_parking=4721&amp;societe=AVENTICS+S.A.S.&amp;nom=Ombriere+-+AVENTICS+S.A.S.</t>
        </is>
      </c>
      <c r="L95" t="inlineStr">
        <is>
          <t>Voltec Solar</t>
        </is>
      </c>
      <c r="M95" t="inlineStr">
        <is>
          <t>Cible identifiée</t>
        </is>
      </c>
      <c r="R95" t="inlineStr">
        <is>
          <t>Non</t>
        </is>
      </c>
      <c r="U95">
        <f>IF(AND(S95&lt;&gt;"",T95&lt;&gt;""),S95*T95/100,"")</f>
        <v/>
      </c>
      <c r="W95">
        <f>IF(AND(U95&lt;&gt;"",V95&lt;&gt;""),U95*V95/100,"")</f>
        <v/>
      </c>
      <c r="X95" t="inlineStr">
        <is>
          <t>Détecté via RADAR APER · SIREN 440236453 · dirigeant : CHRISTOPHE PETIT</t>
        </is>
      </c>
    </row>
    <row r="96">
      <c r="A96" t="n">
        <v>93</v>
      </c>
      <c r="B96" t="inlineStr">
        <is>
          <t>ELIOR RESTAURATION FRANCE (ELIOR RESTAURATION ENSEIGNEMENT - ELIOR RESTAURATION SANTE)</t>
        </is>
      </c>
      <c r="C96" t="inlineStr">
        <is>
          <t>Vénissieux / Corbas</t>
        </is>
      </c>
      <c r="D96" t="inlineStr"/>
      <c r="E96" t="inlineStr">
        <is>
          <t>Ombrière parking</t>
        </is>
      </c>
      <c r="F96" t="n">
        <v>4686</v>
      </c>
      <c r="G96" t="inlineStr">
        <is>
          <t>01/07/2028</t>
        </is>
      </c>
      <c r="H96" t="n">
        <v>20000</v>
      </c>
      <c r="I96" t="n">
        <v>2343</v>
      </c>
      <c r="J96" t="n">
        <v>426</v>
      </c>
      <c r="K96" t="inlineStr">
        <is>
          <t>https://simulateur-pv.itec-riviera.com/?lat=45.72651&amp;lon=4.91997&amp;surface=2343&amp;kwc=426&amp;prod=489940&amp;type=ombriere&amp;surface_parking=4686&amp;societe=ELIOR+RESTAURATION+FRANCE+%28ELIOR+RESTAURATION+ENSEIGNEMENT+-+ELIOR+RESTAURATION+SANTE%29&amp;nom=Ombriere+-+ELIOR+RESTAURATION+FRANCE+%28ELIOR+RESTAURATION+ENSEIGNEMENT+-+ELIOR+RESTAURATION+SANTE%29</t>
        </is>
      </c>
      <c r="L96" t="inlineStr">
        <is>
          <t>Voltec Solar</t>
        </is>
      </c>
      <c r="M96" t="inlineStr">
        <is>
          <t>Cible identifiée</t>
        </is>
      </c>
      <c r="R96" t="inlineStr">
        <is>
          <t>Non</t>
        </is>
      </c>
      <c r="U96">
        <f>IF(AND(S96&lt;&gt;"",T96&lt;&gt;""),S96*T96/100,"")</f>
        <v/>
      </c>
      <c r="W96">
        <f>IF(AND(U96&lt;&gt;"",V96&lt;&gt;""),U96*V96/100,"")</f>
        <v/>
      </c>
      <c r="X96" t="inlineStr">
        <is>
          <t>Détecté via RADAR APER · SIREN 662025196 · dirigeant : BORIS DERICHEBOURG</t>
        </is>
      </c>
    </row>
    <row r="97">
      <c r="A97" t="n">
        <v>94</v>
      </c>
      <c r="B97" t="inlineStr">
        <is>
          <t>API RESTAURATION</t>
        </is>
      </c>
      <c r="C97" t="inlineStr">
        <is>
          <t>Vénissieux / Corbas</t>
        </is>
      </c>
      <c r="D97" t="inlineStr"/>
      <c r="E97" t="inlineStr">
        <is>
          <t>Ombrière parking</t>
        </is>
      </c>
      <c r="F97" t="n">
        <v>4686</v>
      </c>
      <c r="G97" t="inlineStr">
        <is>
          <t>01/07/2028</t>
        </is>
      </c>
      <c r="H97" t="n">
        <v>20000</v>
      </c>
      <c r="I97" t="n">
        <v>2343</v>
      </c>
      <c r="J97" t="n">
        <v>426</v>
      </c>
      <c r="K97" t="inlineStr">
        <is>
          <t>https://simulateur-pv.itec-riviera.com/?lat=45.72651&amp;lon=4.91997&amp;surface=2343&amp;kwc=426&amp;prod=489940&amp;type=ombriere&amp;surface_parking=4686&amp;societe=API+RESTAURATION&amp;nom=Ombriere+-+API+RESTAURATION</t>
        </is>
      </c>
      <c r="L97" t="inlineStr">
        <is>
          <t>Voltec Solar</t>
        </is>
      </c>
      <c r="M97" t="inlineStr">
        <is>
          <t>Cible identifiée</t>
        </is>
      </c>
      <c r="R97" t="inlineStr">
        <is>
          <t>Non</t>
        </is>
      </c>
      <c r="U97">
        <f>IF(AND(S97&lt;&gt;"",T97&lt;&gt;""),S97*T97/100,"")</f>
        <v/>
      </c>
      <c r="W97">
        <f>IF(AND(U97&lt;&gt;"",V97&lt;&gt;""),U97*V97/100,"")</f>
        <v/>
      </c>
      <c r="X97" t="inlineStr">
        <is>
          <t>Détecté via RADAR APER · SIREN 477181010 · dirigeant : BEATRICE DEBOSQUE</t>
        </is>
      </c>
    </row>
    <row r="98">
      <c r="A98" t="n">
        <v>95</v>
      </c>
      <c r="B98" t="inlineStr">
        <is>
          <t>ENGIE ENERGIE SERVICES (ENGIE E.S.)</t>
        </is>
      </c>
      <c r="C98" t="inlineStr">
        <is>
          <t>Vénissieux / Corbas</t>
        </is>
      </c>
      <c r="D98" t="inlineStr"/>
      <c r="E98" t="inlineStr">
        <is>
          <t>Ombrière parking</t>
        </is>
      </c>
      <c r="F98" t="n">
        <v>4685</v>
      </c>
      <c r="G98" t="inlineStr">
        <is>
          <t>01/07/2028</t>
        </is>
      </c>
      <c r="H98" t="n">
        <v>20000</v>
      </c>
      <c r="I98" t="n">
        <v>2342</v>
      </c>
      <c r="J98" t="n">
        <v>426</v>
      </c>
      <c r="K98" t="inlineStr">
        <is>
          <t>https://simulateur-pv.itec-riviera.com/?lat=45.71367&amp;lon=4.89176&amp;surface=2342&amp;kwc=426&amp;prod=489756&amp;type=ombriere&amp;surface_parking=4685&amp;societe=ENGIE+ENERGIE+SERVICES+%28ENGIE+E.S.%29&amp;nom=Ombriere+-+ENGIE+ENERGIE+SERVICES+%28ENGIE+E.S.%29</t>
        </is>
      </c>
      <c r="L98" t="inlineStr">
        <is>
          <t>Voltec Solar</t>
        </is>
      </c>
      <c r="M98" t="inlineStr">
        <is>
          <t>Cible identifiée</t>
        </is>
      </c>
      <c r="R98" t="inlineStr">
        <is>
          <t>Non</t>
        </is>
      </c>
      <c r="U98">
        <f>IF(AND(S98&lt;&gt;"",T98&lt;&gt;""),S98*T98/100,"")</f>
        <v/>
      </c>
      <c r="W98">
        <f>IF(AND(U98&lt;&gt;"",V98&lt;&gt;""),U98*V98/100,"")</f>
        <v/>
      </c>
      <c r="X98" t="inlineStr">
        <is>
          <t>Détecté via RADAR APER · SIREN 552046955 · dirigeant : JULIA MARIS (CHUPIN)</t>
        </is>
      </c>
    </row>
    <row r="99">
      <c r="A99" t="n">
        <v>96</v>
      </c>
      <c r="B99" t="inlineStr">
        <is>
          <t>LES PRODUCTIONS RINO BALDI</t>
        </is>
      </c>
      <c r="C99" t="inlineStr">
        <is>
          <t>Vénissieux / Corbas</t>
        </is>
      </c>
      <c r="D99" t="inlineStr"/>
      <c r="E99" t="inlineStr">
        <is>
          <t>Ombrière parking</t>
        </is>
      </c>
      <c r="F99" t="n">
        <v>4685</v>
      </c>
      <c r="G99" t="inlineStr">
        <is>
          <t>01/07/2028</t>
        </is>
      </c>
      <c r="H99" t="n">
        <v>20000</v>
      </c>
      <c r="I99" t="n">
        <v>2342</v>
      </c>
      <c r="J99" t="n">
        <v>426</v>
      </c>
      <c r="K99" t="inlineStr">
        <is>
          <t>https://simulateur-pv.itec-riviera.com/?lat=45.71367&amp;lon=4.89176&amp;surface=2342&amp;kwc=426&amp;prod=489756&amp;type=ombriere&amp;surface_parking=4685&amp;societe=LES+PRODUCTIONS+RINO+BALDI&amp;nom=Ombriere+-+LES+PRODUCTIONS+RINO+BALDI</t>
        </is>
      </c>
      <c r="L99" t="inlineStr">
        <is>
          <t>Voltec Solar</t>
        </is>
      </c>
      <c r="M99" t="inlineStr">
        <is>
          <t>Cible identifiée</t>
        </is>
      </c>
      <c r="R99" t="inlineStr">
        <is>
          <t>Non</t>
        </is>
      </c>
      <c r="U99">
        <f>IF(AND(S99&lt;&gt;"",T99&lt;&gt;""),S99*T99/100,"")</f>
        <v/>
      </c>
      <c r="W99">
        <f>IF(AND(U99&lt;&gt;"",V99&lt;&gt;""),U99*V99/100,"")</f>
        <v/>
      </c>
      <c r="X99" t="inlineStr">
        <is>
          <t>Détecté via RADAR APER · SIREN 424583987 · dirigeant : DAVID JACOUCCI</t>
        </is>
      </c>
    </row>
    <row r="100">
      <c r="A100" t="n">
        <v>97</v>
      </c>
      <c r="B100" t="inlineStr">
        <is>
          <t>SOCIETE GENERALE (SG)</t>
        </is>
      </c>
      <c r="C100" t="inlineStr">
        <is>
          <t>Vénissieux / Corbas</t>
        </is>
      </c>
      <c r="D100" t="inlineStr"/>
      <c r="E100" t="inlineStr">
        <is>
          <t>Ombrière parking</t>
        </is>
      </c>
      <c r="F100" t="n">
        <v>4674</v>
      </c>
      <c r="G100" t="inlineStr">
        <is>
          <t>01/07/2028</t>
        </is>
      </c>
      <c r="H100" t="n">
        <v>20000</v>
      </c>
      <c r="I100" t="n">
        <v>2337</v>
      </c>
      <c r="J100" t="n">
        <v>425</v>
      </c>
      <c r="K100" t="inlineStr">
        <is>
          <t>https://simulateur-pv.itec-riviera.com/?lat=45.69154&amp;lon=4.94015&amp;surface=2337&amp;kwc=425&amp;prod=488628&amp;type=ombriere&amp;surface_parking=4674&amp;societe=SOCIETE+GENERALE+%28SG%29&amp;nom=Ombriere+-+SOCIETE+GENERALE+%28SG%29</t>
        </is>
      </c>
      <c r="L100" t="inlineStr">
        <is>
          <t>Voltec Solar</t>
        </is>
      </c>
      <c r="M100" t="inlineStr">
        <is>
          <t>Cible identifiée</t>
        </is>
      </c>
      <c r="R100" t="inlineStr">
        <is>
          <t>Non</t>
        </is>
      </c>
      <c r="U100">
        <f>IF(AND(S100&lt;&gt;"",T100&lt;&gt;""),S100*T100/100,"")</f>
        <v/>
      </c>
      <c r="W100">
        <f>IF(AND(U100&lt;&gt;"",V100&lt;&gt;""),U100*V100/100,"")</f>
        <v/>
      </c>
      <c r="X100" t="inlineStr">
        <is>
          <t>Détecté via RADAR APER · SIREN 552120222 · dirigeant : LAURA JANE BARLOW</t>
        </is>
      </c>
    </row>
    <row r="101">
      <c r="A101" t="n">
        <v>98</v>
      </c>
      <c r="B101" t="inlineStr">
        <is>
          <t>HUMAN IMMOBILIER (HUMAN IMMOBILIER - REGARD NEUF)</t>
        </is>
      </c>
      <c r="C101" t="inlineStr">
        <is>
          <t>Vénissieux / Corbas</t>
        </is>
      </c>
      <c r="D101" t="inlineStr"/>
      <c r="E101" t="inlineStr">
        <is>
          <t>Ombrière parking</t>
        </is>
      </c>
      <c r="F101" t="n">
        <v>4674</v>
      </c>
      <c r="G101" t="inlineStr">
        <is>
          <t>01/07/2028</t>
        </is>
      </c>
      <c r="H101" t="n">
        <v>20000</v>
      </c>
      <c r="I101" t="n">
        <v>2337</v>
      </c>
      <c r="J101" t="n">
        <v>425</v>
      </c>
      <c r="K101" t="inlineStr">
        <is>
          <t>https://simulateur-pv.itec-riviera.com/?lat=45.69154&amp;lon=4.94015&amp;surface=2337&amp;kwc=425&amp;prod=488628&amp;type=ombriere&amp;surface_parking=4674&amp;societe=HUMAN+IMMOBILIER+%28HUMAN+IMMOBILIER+-+REGARD+NEUF%29&amp;nom=Ombriere+-+HUMAN+IMMOBILIER+%28HUMAN+IMMOBILIER+-+REGARD+NEUF%29</t>
        </is>
      </c>
      <c r="L101" t="inlineStr">
        <is>
          <t>Voltec Solar</t>
        </is>
      </c>
      <c r="M101" t="inlineStr">
        <is>
          <t>Cible identifiée</t>
        </is>
      </c>
      <c r="R101" t="inlineStr">
        <is>
          <t>Non</t>
        </is>
      </c>
      <c r="U101">
        <f>IF(AND(S101&lt;&gt;"",T101&lt;&gt;""),S101*T101/100,"")</f>
        <v/>
      </c>
      <c r="W101">
        <f>IF(AND(U101&lt;&gt;"",V101&lt;&gt;""),U101*V101/100,"")</f>
        <v/>
      </c>
      <c r="X101" t="inlineStr">
        <is>
          <t>Détecté via RADAR APER · SIREN 414854216</t>
        </is>
      </c>
    </row>
    <row r="102">
      <c r="A102" t="n">
        <v>99</v>
      </c>
      <c r="B102" t="inlineStr">
        <is>
          <t>DISTRIBUTION CASINO FRANCE (DCF)</t>
        </is>
      </c>
      <c r="C102" t="inlineStr">
        <is>
          <t>Vénissieux / Corbas</t>
        </is>
      </c>
      <c r="D102" t="inlineStr"/>
      <c r="E102" t="inlineStr">
        <is>
          <t>Ombrière parking</t>
        </is>
      </c>
      <c r="F102" t="n">
        <v>4605</v>
      </c>
      <c r="G102" t="inlineStr">
        <is>
          <t>01/07/2028</t>
        </is>
      </c>
      <c r="H102" t="n">
        <v>20000</v>
      </c>
      <c r="I102" t="n">
        <v>2303</v>
      </c>
      <c r="J102" t="n">
        <v>419</v>
      </c>
      <c r="K102" t="inlineStr">
        <is>
          <t>https://simulateur-pv.itec-riviera.com/?lat=45.72385&amp;lon=4.85934&amp;surface=2303&amp;kwc=419&amp;prod=481448&amp;type=ombriere&amp;surface_parking=4605&amp;societe=DISTRIBUTION+CASINO+FRANCE+%28DCF%29&amp;nom=Ombriere+-+DISTRIBUTION+CASINO+FRANCE+%28DCF%29</t>
        </is>
      </c>
      <c r="L102" t="inlineStr">
        <is>
          <t>Voltec Solar</t>
        </is>
      </c>
      <c r="M102" t="inlineStr">
        <is>
          <t>Cible identifiée</t>
        </is>
      </c>
      <c r="R102" t="inlineStr">
        <is>
          <t>Non</t>
        </is>
      </c>
      <c r="U102">
        <f>IF(AND(S102&lt;&gt;"",T102&lt;&gt;""),S102*T102/100,"")</f>
        <v/>
      </c>
      <c r="W102">
        <f>IF(AND(U102&lt;&gt;"",V102&lt;&gt;""),U102*V102/100,"")</f>
        <v/>
      </c>
      <c r="X102" t="inlineStr">
        <is>
          <t>Détecté via RADAR APER · SIREN 428268023 · dirigeant : MAGALI MARIE-ANGE RENÉE DAUBINET SALEN (SALEN)</t>
        </is>
      </c>
    </row>
    <row r="103">
      <c r="A103" t="n">
        <v>100</v>
      </c>
      <c r="B103" t="inlineStr">
        <is>
          <t>DEPARTEMENT DU RHONE</t>
        </is>
      </c>
      <c r="C103" t="inlineStr">
        <is>
          <t>Vénissieux / Corbas</t>
        </is>
      </c>
      <c r="D103" t="inlineStr"/>
      <c r="E103" t="inlineStr">
        <is>
          <t>Ombrière parking</t>
        </is>
      </c>
      <c r="F103" t="n">
        <v>4605</v>
      </c>
      <c r="G103" t="inlineStr">
        <is>
          <t>01/07/2028</t>
        </is>
      </c>
      <c r="H103" t="n">
        <v>20000</v>
      </c>
      <c r="I103" t="n">
        <v>2303</v>
      </c>
      <c r="J103" t="n">
        <v>419</v>
      </c>
      <c r="K103" t="inlineStr">
        <is>
          <t>https://simulateur-pv.itec-riviera.com/?lat=45.72385&amp;lon=4.85934&amp;surface=2303&amp;kwc=419&amp;prod=481448&amp;type=ombriere&amp;surface_parking=4605&amp;societe=DEPARTEMENT+DU+RHONE&amp;nom=Ombriere+-+DEPARTEMENT+DU+RHONE</t>
        </is>
      </c>
      <c r="L103" t="inlineStr">
        <is>
          <t>Voltec Solar</t>
        </is>
      </c>
      <c r="M103" t="inlineStr">
        <is>
          <t>Cible identifiée</t>
        </is>
      </c>
      <c r="R103" t="inlineStr">
        <is>
          <t>Non</t>
        </is>
      </c>
      <c r="U103">
        <f>IF(AND(S103&lt;&gt;"",T103&lt;&gt;""),S103*T103/100,"")</f>
        <v/>
      </c>
      <c r="W103">
        <f>IF(AND(U103&lt;&gt;"",V103&lt;&gt;""),U103*V103/100,"")</f>
        <v/>
      </c>
      <c r="X103" t="inlineStr">
        <is>
          <t>Détecté via RADAR APER · SIREN 226900017</t>
        </is>
      </c>
    </row>
    <row r="104">
      <c r="A104" t="n">
        <v>101</v>
      </c>
      <c r="B104" t="inlineStr">
        <is>
          <t>DEPARTEMENT DU RHONE</t>
        </is>
      </c>
      <c r="C104" t="inlineStr">
        <is>
          <t>Vénissieux / Corbas</t>
        </is>
      </c>
      <c r="D104" t="inlineStr"/>
      <c r="E104" t="inlineStr">
        <is>
          <t>Ombrière parking</t>
        </is>
      </c>
      <c r="F104" t="n">
        <v>4525</v>
      </c>
      <c r="G104" t="inlineStr">
        <is>
          <t>01/07/2028</t>
        </is>
      </c>
      <c r="H104" t="n">
        <v>20000</v>
      </c>
      <c r="I104" t="n">
        <v>2263</v>
      </c>
      <c r="J104" t="n">
        <v>411</v>
      </c>
      <c r="K104" t="inlineStr">
        <is>
          <t>https://simulateur-pv.itec-riviera.com/?lat=45.72449&amp;lon=4.86092&amp;surface=2263&amp;kwc=411&amp;prod=473100&amp;type=ombriere&amp;surface_parking=4525&amp;societe=DEPARTEMENT+DU+RHONE&amp;nom=Ombriere+-+DEPARTEMENT+DU+RHONE</t>
        </is>
      </c>
      <c r="L104" t="inlineStr">
        <is>
          <t>Voltec Solar</t>
        </is>
      </c>
      <c r="M104" t="inlineStr">
        <is>
          <t>Cible identifiée</t>
        </is>
      </c>
      <c r="R104" t="inlineStr">
        <is>
          <t>Non</t>
        </is>
      </c>
      <c r="U104">
        <f>IF(AND(S104&lt;&gt;"",T104&lt;&gt;""),S104*T104/100,"")</f>
        <v/>
      </c>
      <c r="W104">
        <f>IF(AND(U104&lt;&gt;"",V104&lt;&gt;""),U104*V104/100,"")</f>
        <v/>
      </c>
      <c r="X104" t="inlineStr">
        <is>
          <t>Détecté via RADAR APER · SIREN 226900017</t>
        </is>
      </c>
    </row>
    <row r="105">
      <c r="A105" t="n">
        <v>102</v>
      </c>
      <c r="B105" t="inlineStr">
        <is>
          <t>COMMUNE DE VENISSIEUX</t>
        </is>
      </c>
      <c r="C105" t="inlineStr">
        <is>
          <t>Vénissieux / Corbas</t>
        </is>
      </c>
      <c r="D105" t="inlineStr"/>
      <c r="E105" t="inlineStr">
        <is>
          <t>Ombrière parking</t>
        </is>
      </c>
      <c r="F105" t="n">
        <v>4525</v>
      </c>
      <c r="G105" t="inlineStr">
        <is>
          <t>01/07/2028</t>
        </is>
      </c>
      <c r="H105" t="n">
        <v>20000</v>
      </c>
      <c r="I105" t="n">
        <v>2263</v>
      </c>
      <c r="J105" t="n">
        <v>411</v>
      </c>
      <c r="K105" t="inlineStr">
        <is>
          <t>https://simulateur-pv.itec-riviera.com/?lat=45.72449&amp;lon=4.86092&amp;surface=2263&amp;kwc=411&amp;prod=473100&amp;type=ombriere&amp;surface_parking=4525&amp;societe=COMMUNE+DE+VENISSIEUX&amp;nom=Ombriere+-+COMMUNE+DE+VENISSIEUX</t>
        </is>
      </c>
      <c r="L105" t="inlineStr">
        <is>
          <t>Voltec Solar</t>
        </is>
      </c>
      <c r="M105" t="inlineStr">
        <is>
          <t>Cible identifiée</t>
        </is>
      </c>
      <c r="R105" t="inlineStr">
        <is>
          <t>Non</t>
        </is>
      </c>
      <c r="U105">
        <f>IF(AND(S105&lt;&gt;"",T105&lt;&gt;""),S105*T105/100,"")</f>
        <v/>
      </c>
      <c r="W105">
        <f>IF(AND(U105&lt;&gt;"",V105&lt;&gt;""),U105*V105/100,"")</f>
        <v/>
      </c>
      <c r="X105" t="inlineStr">
        <is>
          <t>Détecté via RADAR APER · SIREN 216902593</t>
        </is>
      </c>
    </row>
    <row r="106">
      <c r="A106" t="n">
        <v>103</v>
      </c>
      <c r="B106" t="inlineStr">
        <is>
          <t>LMNP CASSIOPEE</t>
        </is>
      </c>
      <c r="C106" t="inlineStr">
        <is>
          <t>Vénissieux / Corbas</t>
        </is>
      </c>
      <c r="D106" t="inlineStr"/>
      <c r="E106" t="inlineStr">
        <is>
          <t>Ombrière parking</t>
        </is>
      </c>
      <c r="F106" t="n">
        <v>4505</v>
      </c>
      <c r="G106" t="inlineStr">
        <is>
          <t>01/07/2028</t>
        </is>
      </c>
      <c r="H106" t="n">
        <v>20000</v>
      </c>
      <c r="I106" t="n">
        <v>2252</v>
      </c>
      <c r="J106" t="n">
        <v>410</v>
      </c>
      <c r="K106" t="inlineStr">
        <is>
          <t>https://simulateur-pv.itec-riviera.com/?lat=45.71945&amp;lon=4.91096&amp;surface=2252&amp;kwc=410&amp;prod=470968&amp;type=ombriere&amp;surface_parking=4505&amp;societe=LMNP+CASSIOPEE&amp;nom=Ombriere+-+LMNP+CASSIOPEE</t>
        </is>
      </c>
      <c r="L106" t="inlineStr">
        <is>
          <t>Voltec Solar</t>
        </is>
      </c>
      <c r="M106" t="inlineStr">
        <is>
          <t>Cible identifiée</t>
        </is>
      </c>
      <c r="R106" t="inlineStr">
        <is>
          <t>Non</t>
        </is>
      </c>
      <c r="U106">
        <f>IF(AND(S106&lt;&gt;"",T106&lt;&gt;""),S106*T106/100,"")</f>
        <v/>
      </c>
      <c r="W106">
        <f>IF(AND(U106&lt;&gt;"",V106&lt;&gt;""),U106*V106/100,"")</f>
        <v/>
      </c>
      <c r="X106" t="inlineStr">
        <is>
          <t>Détecté via RADAR APER · SIREN 908171515</t>
        </is>
      </c>
    </row>
    <row r="107">
      <c r="A107" t="n">
        <v>104</v>
      </c>
      <c r="B107" t="inlineStr">
        <is>
          <t>SIMON TANZILLI</t>
        </is>
      </c>
      <c r="C107" t="inlineStr">
        <is>
          <t>Vénissieux / Corbas</t>
        </is>
      </c>
      <c r="D107" t="inlineStr"/>
      <c r="E107" t="inlineStr">
        <is>
          <t>Ombrière parking</t>
        </is>
      </c>
      <c r="F107" t="n">
        <v>4505</v>
      </c>
      <c r="G107" t="inlineStr">
        <is>
          <t>01/07/2028</t>
        </is>
      </c>
      <c r="H107" t="n">
        <v>20000</v>
      </c>
      <c r="I107" t="n">
        <v>2252</v>
      </c>
      <c r="J107" t="n">
        <v>410</v>
      </c>
      <c r="K107" t="inlineStr">
        <is>
          <t>https://simulateur-pv.itec-riviera.com/?lat=45.71945&amp;lon=4.91096&amp;surface=2252&amp;kwc=410&amp;prod=470968&amp;type=ombriere&amp;surface_parking=4505&amp;societe=SIMON+TANZILLI&amp;nom=Ombriere+-+SIMON+TANZILLI</t>
        </is>
      </c>
      <c r="L107" t="inlineStr">
        <is>
          <t>Voltec Solar</t>
        </is>
      </c>
      <c r="M107" t="inlineStr">
        <is>
          <t>Cible identifiée</t>
        </is>
      </c>
      <c r="R107" t="inlineStr">
        <is>
          <t>Non</t>
        </is>
      </c>
      <c r="U107">
        <f>IF(AND(S107&lt;&gt;"",T107&lt;&gt;""),S107*T107/100,"")</f>
        <v/>
      </c>
      <c r="W107">
        <f>IF(AND(U107&lt;&gt;"",V107&lt;&gt;""),U107*V107/100,"")</f>
        <v/>
      </c>
      <c r="X107" t="inlineStr">
        <is>
          <t>Détecté via RADAR APER · SIREN 791528722 · dirigeant : SIMON AUBIN TANZILLI</t>
        </is>
      </c>
    </row>
    <row r="108">
      <c r="A108" t="n">
        <v>105</v>
      </c>
      <c r="B108" t="inlineStr">
        <is>
          <t>LOXAM</t>
        </is>
      </c>
      <c r="C108" t="inlineStr">
        <is>
          <t>Vénissieux / Corbas</t>
        </is>
      </c>
      <c r="D108" t="inlineStr"/>
      <c r="E108" t="inlineStr">
        <is>
          <t>Ombrière parking</t>
        </is>
      </c>
      <c r="F108" t="n">
        <v>4339</v>
      </c>
      <c r="G108" t="inlineStr">
        <is>
          <t>01/07/2028</t>
        </is>
      </c>
      <c r="H108" t="n">
        <v>20000</v>
      </c>
      <c r="I108" t="n">
        <v>2169</v>
      </c>
      <c r="J108" t="n">
        <v>394</v>
      </c>
      <c r="K108" t="inlineStr">
        <is>
          <t>https://simulateur-pv.itec-riviera.com/?lat=45.70640&amp;lon=4.90856&amp;surface=2169&amp;kwc=394&amp;prod=453578&amp;type=ombriere&amp;surface_parking=4339&amp;societe=LOXAM&amp;nom=Ombriere+-+LOXAM</t>
        </is>
      </c>
      <c r="L108" t="inlineStr">
        <is>
          <t>Voltec Solar</t>
        </is>
      </c>
      <c r="M108" t="inlineStr">
        <is>
          <t>Cible identifiée</t>
        </is>
      </c>
      <c r="R108" t="inlineStr">
        <is>
          <t>Non</t>
        </is>
      </c>
      <c r="U108">
        <f>IF(AND(S108&lt;&gt;"",T108&lt;&gt;""),S108*T108/100,"")</f>
        <v/>
      </c>
      <c r="W108">
        <f>IF(AND(U108&lt;&gt;"",V108&lt;&gt;""),U108*V108/100,"")</f>
        <v/>
      </c>
      <c r="X108" t="inlineStr">
        <is>
          <t>Détecté via RADAR APER · SIREN 450776968 · dirigeant : GERARD GEORGES DEPREZ</t>
        </is>
      </c>
    </row>
    <row r="109">
      <c r="A109" t="n">
        <v>106</v>
      </c>
      <c r="B109" t="inlineStr">
        <is>
          <t>FIRST STOP AYME</t>
        </is>
      </c>
      <c r="C109" t="inlineStr">
        <is>
          <t>Vénissieux / Corbas</t>
        </is>
      </c>
      <c r="D109" t="inlineStr"/>
      <c r="E109" t="inlineStr">
        <is>
          <t>Ombrière parking</t>
        </is>
      </c>
      <c r="F109" t="n">
        <v>4339</v>
      </c>
      <c r="G109" t="inlineStr">
        <is>
          <t>01/07/2028</t>
        </is>
      </c>
      <c r="H109" t="n">
        <v>20000</v>
      </c>
      <c r="I109" t="n">
        <v>2169</v>
      </c>
      <c r="J109" t="n">
        <v>394</v>
      </c>
      <c r="K109" t="inlineStr">
        <is>
          <t>https://simulateur-pv.itec-riviera.com/?lat=45.70640&amp;lon=4.90856&amp;surface=2169&amp;kwc=394&amp;prod=453578&amp;type=ombriere&amp;surface_parking=4339&amp;societe=FIRST+STOP+AYME&amp;nom=Ombriere+-+FIRST+STOP+AYME</t>
        </is>
      </c>
      <c r="L109" t="inlineStr">
        <is>
          <t>Voltec Solar</t>
        </is>
      </c>
      <c r="M109" t="inlineStr">
        <is>
          <t>Cible identifiée</t>
        </is>
      </c>
      <c r="R109" t="inlineStr">
        <is>
          <t>Non</t>
        </is>
      </c>
      <c r="U109">
        <f>IF(AND(S109&lt;&gt;"",T109&lt;&gt;""),S109*T109/100,"")</f>
        <v/>
      </c>
      <c r="W109">
        <f>IF(AND(U109&lt;&gt;"",V109&lt;&gt;""),U109*V109/100,"")</f>
        <v/>
      </c>
      <c r="X109" t="inlineStr">
        <is>
          <t>Détecté via RADAR APER · SIREN 722620119 · dirigeant : MATTHIEU FRÉDÉRIC SCHMIDT</t>
        </is>
      </c>
    </row>
    <row r="110">
      <c r="A110" t="n">
        <v>107</v>
      </c>
      <c r="B110" t="inlineStr">
        <is>
          <t>(à identifier manuellement)</t>
        </is>
      </c>
      <c r="C110" t="inlineStr">
        <is>
          <t>Vénissieux / Corbas</t>
        </is>
      </c>
      <c r="D110" t="inlineStr"/>
      <c r="E110" t="inlineStr">
        <is>
          <t>Ombrière parking</t>
        </is>
      </c>
      <c r="F110" t="n">
        <v>4311</v>
      </c>
      <c r="G110" t="inlineStr">
        <is>
          <t>01/07/2028</t>
        </is>
      </c>
      <c r="H110" t="n">
        <v>20000</v>
      </c>
      <c r="I110" t="n">
        <v>2156</v>
      </c>
      <c r="J110" t="n">
        <v>392</v>
      </c>
      <c r="K110" t="inlineStr">
        <is>
          <t>https://simulateur-pv.itec-riviera.com/?lat=45.70184&amp;lon=4.90942&amp;surface=2156&amp;kwc=392&amp;prod=450735&amp;type=ombriere&amp;surface_parking=4311</t>
        </is>
      </c>
      <c r="L110" t="inlineStr">
        <is>
          <t>Voltec Solar</t>
        </is>
      </c>
      <c r="M110" t="inlineStr">
        <is>
          <t>Cible identifiée</t>
        </is>
      </c>
      <c r="R110" t="inlineStr">
        <is>
          <t>Non</t>
        </is>
      </c>
      <c r="U110">
        <f>IF(AND(S110&lt;&gt;"",T110&lt;&gt;""),S110*T110/100,"")</f>
        <v/>
      </c>
      <c r="W110">
        <f>IF(AND(U110&lt;&gt;"",V110&lt;&gt;""),U110*V110/100,"")</f>
        <v/>
      </c>
      <c r="X110" t="inlineStr">
        <is>
          <t>Détecté via RADAR APER</t>
        </is>
      </c>
    </row>
    <row r="111">
      <c r="A111" t="n">
        <v>108</v>
      </c>
      <c r="B111" t="inlineStr">
        <is>
          <t>ADOMA</t>
        </is>
      </c>
      <c r="C111" t="inlineStr">
        <is>
          <t>Vénissieux / Corbas</t>
        </is>
      </c>
      <c r="D111" t="inlineStr"/>
      <c r="E111" t="inlineStr">
        <is>
          <t>Ombrière parking</t>
        </is>
      </c>
      <c r="F111" t="n">
        <v>4246</v>
      </c>
      <c r="G111" t="inlineStr">
        <is>
          <t>01/07/2028</t>
        </is>
      </c>
      <c r="H111" t="n">
        <v>20000</v>
      </c>
      <c r="I111" t="n">
        <v>2123</v>
      </c>
      <c r="J111" t="n">
        <v>386</v>
      </c>
      <c r="K111" t="inlineStr">
        <is>
          <t>https://simulateur-pv.itec-riviera.com/?lat=45.70991&amp;lon=4.86198&amp;surface=2123&amp;kwc=386&amp;prod=443925&amp;type=ombriere&amp;surface_parking=4246&amp;societe=ADOMA&amp;nom=Ombriere+-+ADOMA</t>
        </is>
      </c>
      <c r="L111" t="inlineStr">
        <is>
          <t>Voltec Solar</t>
        </is>
      </c>
      <c r="M111" t="inlineStr">
        <is>
          <t>Cible identifiée</t>
        </is>
      </c>
      <c r="R111" t="inlineStr">
        <is>
          <t>Non</t>
        </is>
      </c>
      <c r="U111">
        <f>IF(AND(S111&lt;&gt;"",T111&lt;&gt;""),S111*T111/100,"")</f>
        <v/>
      </c>
      <c r="W111">
        <f>IF(AND(U111&lt;&gt;"",V111&lt;&gt;""),U111*V111/100,"")</f>
        <v/>
      </c>
      <c r="X111" t="inlineStr">
        <is>
          <t>Détecté via RADAR APER · SIREN 788058030 · dirigeant : DELPHINE AUBERT</t>
        </is>
      </c>
    </row>
    <row r="112">
      <c r="A112" t="n">
        <v>109</v>
      </c>
      <c r="B112" t="inlineStr">
        <is>
          <t>FONDATION ACTION ET RECHERCHE HANDICAP ET SANTE MENTALE (FONDATION A.R.H.M)</t>
        </is>
      </c>
      <c r="C112" t="inlineStr">
        <is>
          <t>Vénissieux / Corbas</t>
        </is>
      </c>
      <c r="D112" t="inlineStr"/>
      <c r="E112" t="inlineStr">
        <is>
          <t>Ombrière parking</t>
        </is>
      </c>
      <c r="F112" t="n">
        <v>4246</v>
      </c>
      <c r="G112" t="inlineStr">
        <is>
          <t>01/07/2028</t>
        </is>
      </c>
      <c r="H112" t="n">
        <v>20000</v>
      </c>
      <c r="I112" t="n">
        <v>2123</v>
      </c>
      <c r="J112" t="n">
        <v>386</v>
      </c>
      <c r="K112" t="inlineStr">
        <is>
          <t>https://simulateur-pv.itec-riviera.com/?lat=45.70991&amp;lon=4.86198&amp;surface=2123&amp;kwc=386&amp;prod=443925&amp;type=ombriere&amp;surface_parking=4246&amp;societe=FONDATION+ACTION+ET+RECHERCHE+HANDICAP+ET+SANTE+MENTALE+%28FONDATION+A.R.H.M%29&amp;nom=Ombriere+-+FONDATION+ACTION+ET+RECHERCHE+HANDICAP+ET+SANTE+MENTALE+%28FONDATION+A.R.H.M%29</t>
        </is>
      </c>
      <c r="L112" t="inlineStr">
        <is>
          <t>Voltec Solar</t>
        </is>
      </c>
      <c r="M112" t="inlineStr">
        <is>
          <t>Cible identifiée</t>
        </is>
      </c>
      <c r="R112" t="inlineStr">
        <is>
          <t>Non</t>
        </is>
      </c>
      <c r="U112">
        <f>IF(AND(S112&lt;&gt;"",T112&lt;&gt;""),S112*T112/100,"")</f>
        <v/>
      </c>
      <c r="W112">
        <f>IF(AND(U112&lt;&gt;"",V112&lt;&gt;""),U112*V112/100,"")</f>
        <v/>
      </c>
      <c r="X112" t="inlineStr">
        <is>
          <t>Détecté via RADAR APER · SIREN 779868728</t>
        </is>
      </c>
    </row>
    <row r="113">
      <c r="A113" t="n">
        <v>110</v>
      </c>
      <c r="B113" t="inlineStr">
        <is>
          <t>ENDESA ENERGIA</t>
        </is>
      </c>
      <c r="C113" t="inlineStr">
        <is>
          <t>Vénissieux / Corbas</t>
        </is>
      </c>
      <c r="D113" t="inlineStr"/>
      <c r="E113" t="inlineStr">
        <is>
          <t>Ombrière parking</t>
        </is>
      </c>
      <c r="F113" t="n">
        <v>4101</v>
      </c>
      <c r="G113" t="inlineStr">
        <is>
          <t>01/07/2028</t>
        </is>
      </c>
      <c r="H113" t="n">
        <v>20000</v>
      </c>
      <c r="I113" t="n">
        <v>2051</v>
      </c>
      <c r="J113" t="n">
        <v>373</v>
      </c>
      <c r="K113" t="inlineStr">
        <is>
          <t>https://simulateur-pv.itec-riviera.com/?lat=45.70520&amp;lon=4.90596&amp;surface=2051&amp;kwc=373&amp;prod=428754&amp;type=ombriere&amp;surface_parking=4101&amp;societe=ENDESA+ENERGIA&amp;nom=Ombriere+-+ENDESA+ENERGIA</t>
        </is>
      </c>
      <c r="L113" t="inlineStr">
        <is>
          <t>Voltec Solar</t>
        </is>
      </c>
      <c r="M113" t="inlineStr">
        <is>
          <t>Cible identifiée</t>
        </is>
      </c>
      <c r="R113" t="inlineStr">
        <is>
          <t>Non</t>
        </is>
      </c>
      <c r="U113">
        <f>IF(AND(S113&lt;&gt;"",T113&lt;&gt;""),S113*T113/100,"")</f>
        <v/>
      </c>
      <c r="W113">
        <f>IF(AND(U113&lt;&gt;"",V113&lt;&gt;""),U113*V113/100,"")</f>
        <v/>
      </c>
      <c r="X113" t="inlineStr">
        <is>
          <t>Détecté via RADAR APER · SIREN 499590552 · dirigeant : GONZALO CARBO HAYA</t>
        </is>
      </c>
    </row>
    <row r="114">
      <c r="A114" t="n">
        <v>111</v>
      </c>
      <c r="B114" t="inlineStr">
        <is>
          <t>SNCF RESEAU</t>
        </is>
      </c>
      <c r="C114" t="inlineStr">
        <is>
          <t>Vénissieux / Corbas</t>
        </is>
      </c>
      <c r="D114" t="inlineStr"/>
      <c r="E114" t="inlineStr">
        <is>
          <t>Ombrière parking</t>
        </is>
      </c>
      <c r="F114" t="n">
        <v>4095</v>
      </c>
      <c r="G114" t="inlineStr">
        <is>
          <t>01/07/2028</t>
        </is>
      </c>
      <c r="H114" t="n">
        <v>20000</v>
      </c>
      <c r="I114" t="n">
        <v>2047</v>
      </c>
      <c r="J114" t="n">
        <v>372</v>
      </c>
      <c r="K114" t="inlineStr">
        <is>
          <t>https://simulateur-pv.itec-riviera.com/?lat=45.70537&amp;lon=4.88866&amp;surface=2047&amp;kwc=372&amp;prod=428071&amp;type=ombriere&amp;surface_parking=4095&amp;societe=SNCF+RESEAU&amp;nom=Ombriere+-+SNCF+RESEAU</t>
        </is>
      </c>
      <c r="L114" t="inlineStr">
        <is>
          <t>Voltec Solar</t>
        </is>
      </c>
      <c r="M114" t="inlineStr">
        <is>
          <t>Cible identifiée</t>
        </is>
      </c>
      <c r="R114" t="inlineStr">
        <is>
          <t>Non</t>
        </is>
      </c>
      <c r="U114">
        <f>IF(AND(S114&lt;&gt;"",T114&lt;&gt;""),S114*T114/100,"")</f>
        <v/>
      </c>
      <c r="W114">
        <f>IF(AND(U114&lt;&gt;"",V114&lt;&gt;""),U114*V114/100,"")</f>
        <v/>
      </c>
      <c r="X114" t="inlineStr">
        <is>
          <t>Détecté via RADAR APER · SIREN 412280737 · dirigeant : MARIE-CHRISTINE AULAGNON (BADOUARD)</t>
        </is>
      </c>
    </row>
    <row r="115">
      <c r="A115" t="n">
        <v>112</v>
      </c>
      <c r="B115" t="inlineStr">
        <is>
          <t>API RESTAURATION</t>
        </is>
      </c>
      <c r="C115" t="inlineStr">
        <is>
          <t>Vénissieux / Corbas</t>
        </is>
      </c>
      <c r="D115" t="inlineStr"/>
      <c r="E115" t="inlineStr">
        <is>
          <t>Ombrière parking</t>
        </is>
      </c>
      <c r="F115" t="n">
        <v>4095</v>
      </c>
      <c r="G115" t="inlineStr">
        <is>
          <t>01/07/2028</t>
        </is>
      </c>
      <c r="H115" t="n">
        <v>20000</v>
      </c>
      <c r="I115" t="n">
        <v>2047</v>
      </c>
      <c r="J115" t="n">
        <v>372</v>
      </c>
      <c r="K115" t="inlineStr">
        <is>
          <t>https://simulateur-pv.itec-riviera.com/?lat=45.70537&amp;lon=4.88866&amp;surface=2047&amp;kwc=372&amp;prod=428071&amp;type=ombriere&amp;surface_parking=4095&amp;societe=API+RESTAURATION&amp;nom=Ombriere+-+API+RESTAURATION</t>
        </is>
      </c>
      <c r="L115" t="inlineStr">
        <is>
          <t>Voltec Solar</t>
        </is>
      </c>
      <c r="M115" t="inlineStr">
        <is>
          <t>Cible identifiée</t>
        </is>
      </c>
      <c r="R115" t="inlineStr">
        <is>
          <t>Non</t>
        </is>
      </c>
      <c r="U115">
        <f>IF(AND(S115&lt;&gt;"",T115&lt;&gt;""),S115*T115/100,"")</f>
        <v/>
      </c>
      <c r="W115">
        <f>IF(AND(U115&lt;&gt;"",V115&lt;&gt;""),U115*V115/100,"")</f>
        <v/>
      </c>
      <c r="X115" t="inlineStr">
        <is>
          <t>Détecté via RADAR APER · SIREN 477181010 · dirigeant : BEATRICE DEBOSQUE</t>
        </is>
      </c>
    </row>
    <row r="116">
      <c r="A116" t="n">
        <v>113</v>
      </c>
      <c r="B116" t="inlineStr">
        <is>
          <t>SNCF RESEAU</t>
        </is>
      </c>
      <c r="C116" t="inlineStr">
        <is>
          <t>Vénissieux / Corbas</t>
        </is>
      </c>
      <c r="D116" t="inlineStr"/>
      <c r="E116" t="inlineStr">
        <is>
          <t>Ombrière parking</t>
        </is>
      </c>
      <c r="F116" t="n">
        <v>4080</v>
      </c>
      <c r="G116" t="inlineStr">
        <is>
          <t>01/07/2028</t>
        </is>
      </c>
      <c r="H116" t="n">
        <v>20000</v>
      </c>
      <c r="I116" t="n">
        <v>2040</v>
      </c>
      <c r="J116" t="n">
        <v>371</v>
      </c>
      <c r="K116" t="inlineStr">
        <is>
          <t>https://simulateur-pv.itec-riviera.com/?lat=45.68780&amp;lon=4.92395&amp;surface=2040&amp;kwc=371&amp;prod=426540&amp;type=ombriere&amp;surface_parking=4080&amp;societe=SNCF+RESEAU&amp;nom=Ombriere+-+SNCF+RESEAU</t>
        </is>
      </c>
      <c r="L116" t="inlineStr">
        <is>
          <t>Voltec Solar</t>
        </is>
      </c>
      <c r="M116" t="inlineStr">
        <is>
          <t>Cible identifiée</t>
        </is>
      </c>
      <c r="R116" t="inlineStr">
        <is>
          <t>Non</t>
        </is>
      </c>
      <c r="U116">
        <f>IF(AND(S116&lt;&gt;"",T116&lt;&gt;""),S116*T116/100,"")</f>
        <v/>
      </c>
      <c r="W116">
        <f>IF(AND(U116&lt;&gt;"",V116&lt;&gt;""),U116*V116/100,"")</f>
        <v/>
      </c>
      <c r="X116" t="inlineStr">
        <is>
          <t>Détecté via RADAR APER · SIREN 412280737 · dirigeant : MARIE-CHRISTINE AULAGNON (BADOUARD)</t>
        </is>
      </c>
    </row>
    <row r="117">
      <c r="A117" t="n">
        <v>114</v>
      </c>
      <c r="B117" t="inlineStr">
        <is>
          <t>NEWREST RESTAURATION</t>
        </is>
      </c>
      <c r="C117" t="inlineStr">
        <is>
          <t>Vénissieux / Corbas</t>
        </is>
      </c>
      <c r="D117" t="inlineStr"/>
      <c r="E117" t="inlineStr">
        <is>
          <t>Ombrière parking</t>
        </is>
      </c>
      <c r="F117" t="n">
        <v>4080</v>
      </c>
      <c r="G117" t="inlineStr">
        <is>
          <t>01/07/2028</t>
        </is>
      </c>
      <c r="H117" t="n">
        <v>20000</v>
      </c>
      <c r="I117" t="n">
        <v>2040</v>
      </c>
      <c r="J117" t="n">
        <v>371</v>
      </c>
      <c r="K117" t="inlineStr">
        <is>
          <t>https://simulateur-pv.itec-riviera.com/?lat=45.68780&amp;lon=4.92395&amp;surface=2040&amp;kwc=371&amp;prod=426540&amp;type=ombriere&amp;surface_parking=4080&amp;societe=NEWREST+RESTAURATION&amp;nom=Ombriere+-+NEWREST+RESTAURATION</t>
        </is>
      </c>
      <c r="L117" t="inlineStr">
        <is>
          <t>Voltec Solar</t>
        </is>
      </c>
      <c r="M117" t="inlineStr">
        <is>
          <t>Cible identifiée</t>
        </is>
      </c>
      <c r="R117" t="inlineStr">
        <is>
          <t>Non</t>
        </is>
      </c>
      <c r="U117">
        <f>IF(AND(S117&lt;&gt;"",T117&lt;&gt;""),S117*T117/100,"")</f>
        <v/>
      </c>
      <c r="W117">
        <f>IF(AND(U117&lt;&gt;"",V117&lt;&gt;""),U117*V117/100,"")</f>
        <v/>
      </c>
      <c r="X117" t="inlineStr">
        <is>
          <t>Détecté via RADAR APER · SIREN 351442082 · dirigeant : OLIVIER LAURAC</t>
        </is>
      </c>
    </row>
    <row r="118">
      <c r="A118" t="n">
        <v>115</v>
      </c>
      <c r="B118" t="inlineStr">
        <is>
          <t>OGF SERVICES FUNERAIRES</t>
        </is>
      </c>
      <c r="C118" t="inlineStr">
        <is>
          <t>Vénissieux / Corbas</t>
        </is>
      </c>
      <c r="D118" t="inlineStr"/>
      <c r="E118" t="inlineStr">
        <is>
          <t>Ombrière parking</t>
        </is>
      </c>
      <c r="F118" t="n">
        <v>4079</v>
      </c>
      <c r="G118" t="inlineStr">
        <is>
          <t>01/07/2028</t>
        </is>
      </c>
      <c r="H118" t="n">
        <v>20000</v>
      </c>
      <c r="I118" t="n">
        <v>2040</v>
      </c>
      <c r="J118" t="n">
        <v>371</v>
      </c>
      <c r="K118" t="inlineStr">
        <is>
          <t>https://simulateur-pv.itec-riviera.com/?lat=45.68982&amp;lon=4.88085&amp;surface=2040&amp;kwc=371&amp;prod=426480&amp;type=ombriere&amp;surface_parking=4079&amp;societe=OGF+SERVICES+FUNERAIRES&amp;nom=Ombriere+-+OGF+SERVICES+FUNERAIRES</t>
        </is>
      </c>
      <c r="L118" t="inlineStr">
        <is>
          <t>Voltec Solar</t>
        </is>
      </c>
      <c r="M118" t="inlineStr">
        <is>
          <t>Cible identifiée</t>
        </is>
      </c>
      <c r="R118" t="inlineStr">
        <is>
          <t>Non</t>
        </is>
      </c>
      <c r="U118">
        <f>IF(AND(S118&lt;&gt;"",T118&lt;&gt;""),S118*T118/100,"")</f>
        <v/>
      </c>
      <c r="W118">
        <f>IF(AND(U118&lt;&gt;"",V118&lt;&gt;""),U118*V118/100,"")</f>
        <v/>
      </c>
      <c r="X118" t="inlineStr">
        <is>
          <t>Détecté via RADAR APER · SIREN 828160069 · dirigeant : ALAIN COTTET</t>
        </is>
      </c>
    </row>
    <row r="119">
      <c r="A119" t="n">
        <v>116</v>
      </c>
      <c r="B119" t="inlineStr">
        <is>
          <t>MARBRERIE DURIN-PRUVOST</t>
        </is>
      </c>
      <c r="C119" t="inlineStr">
        <is>
          <t>Vénissieux / Corbas</t>
        </is>
      </c>
      <c r="D119" t="inlineStr"/>
      <c r="E119" t="inlineStr">
        <is>
          <t>Ombrière parking</t>
        </is>
      </c>
      <c r="F119" t="n">
        <v>4079</v>
      </c>
      <c r="G119" t="inlineStr">
        <is>
          <t>01/07/2028</t>
        </is>
      </c>
      <c r="H119" t="n">
        <v>20000</v>
      </c>
      <c r="I119" t="n">
        <v>2040</v>
      </c>
      <c r="J119" t="n">
        <v>371</v>
      </c>
      <c r="K119" t="inlineStr">
        <is>
          <t>https://simulateur-pv.itec-riviera.com/?lat=45.68982&amp;lon=4.88085&amp;surface=2040&amp;kwc=371&amp;prod=426480&amp;type=ombriere&amp;surface_parking=4079&amp;societe=MARBRERIE+DURIN-PRUVOST&amp;nom=Ombriere+-+MARBRERIE+DURIN-PRUVOST</t>
        </is>
      </c>
      <c r="L119" t="inlineStr">
        <is>
          <t>Voltec Solar</t>
        </is>
      </c>
      <c r="M119" t="inlineStr">
        <is>
          <t>Cible identifiée</t>
        </is>
      </c>
      <c r="R119" t="inlineStr">
        <is>
          <t>Non</t>
        </is>
      </c>
      <c r="U119">
        <f>IF(AND(S119&lt;&gt;"",T119&lt;&gt;""),S119*T119/100,"")</f>
        <v/>
      </c>
      <c r="W119">
        <f>IF(AND(U119&lt;&gt;"",V119&lt;&gt;""),U119*V119/100,"")</f>
        <v/>
      </c>
      <c r="X119" t="inlineStr">
        <is>
          <t>Détecté via RADAR APER · SIREN 311794895</t>
        </is>
      </c>
    </row>
    <row r="120">
      <c r="A120" t="n">
        <v>117</v>
      </c>
      <c r="B120" t="inlineStr">
        <is>
          <t>FRANCE CAISSE ADVANCE (FRANCE CAISSE ADVANCE)</t>
        </is>
      </c>
      <c r="C120" t="inlineStr">
        <is>
          <t>Vénissieux / Corbas</t>
        </is>
      </c>
      <c r="D120" t="inlineStr"/>
      <c r="E120" t="inlineStr">
        <is>
          <t>Ombrière parking</t>
        </is>
      </c>
      <c r="F120" t="n">
        <v>4041</v>
      </c>
      <c r="G120" t="inlineStr">
        <is>
          <t>01/07/2028</t>
        </is>
      </c>
      <c r="H120" t="n">
        <v>20000</v>
      </c>
      <c r="I120" t="n">
        <v>2020</v>
      </c>
      <c r="J120" t="n">
        <v>367</v>
      </c>
      <c r="K120" t="inlineStr">
        <is>
          <t>https://simulateur-pv.itec-riviera.com/?lat=45.72153&amp;lon=4.89439&amp;surface=2020&amp;kwc=367&amp;prod=422417&amp;type=ombriere&amp;surface_parking=4041&amp;societe=FRANCE+CAISSE+ADVANCE+%28FRANCE+CAISSE+ADVANCE%29&amp;nom=Ombriere+-+FRANCE+CAISSE+ADVANCE+%28FRANCE+CAISSE+ADVANCE%29</t>
        </is>
      </c>
      <c r="L120" t="inlineStr">
        <is>
          <t>Voltec Solar</t>
        </is>
      </c>
      <c r="M120" t="inlineStr">
        <is>
          <t>Cible identifiée</t>
        </is>
      </c>
      <c r="R120" t="inlineStr">
        <is>
          <t>Non</t>
        </is>
      </c>
      <c r="U120">
        <f>IF(AND(S120&lt;&gt;"",T120&lt;&gt;""),S120*T120/100,"")</f>
        <v/>
      </c>
      <c r="W120">
        <f>IF(AND(U120&lt;&gt;"",V120&lt;&gt;""),U120*V120/100,"")</f>
        <v/>
      </c>
      <c r="X120" t="inlineStr">
        <is>
          <t>Détecté via RADAR APER · SIREN 807878715 · dirigeant : MANUEL JOAQUIM CAIRO</t>
        </is>
      </c>
    </row>
    <row r="121">
      <c r="A121" t="n">
        <v>118</v>
      </c>
      <c r="B121" t="inlineStr">
        <is>
          <t>YIMING CHEN</t>
        </is>
      </c>
      <c r="C121" t="inlineStr">
        <is>
          <t>Vénissieux / Corbas</t>
        </is>
      </c>
      <c r="D121" t="inlineStr"/>
      <c r="E121" t="inlineStr">
        <is>
          <t>Ombrière parking</t>
        </is>
      </c>
      <c r="F121" t="n">
        <v>4041</v>
      </c>
      <c r="G121" t="inlineStr">
        <is>
          <t>01/07/2028</t>
        </is>
      </c>
      <c r="H121" t="n">
        <v>20000</v>
      </c>
      <c r="I121" t="n">
        <v>2020</v>
      </c>
      <c r="J121" t="n">
        <v>367</v>
      </c>
      <c r="K121" t="inlineStr">
        <is>
          <t>https://simulateur-pv.itec-riviera.com/?lat=45.72153&amp;lon=4.89439&amp;surface=2020&amp;kwc=367&amp;prod=422417&amp;type=ombriere&amp;surface_parking=4041&amp;societe=YIMING+CHEN&amp;nom=Ombriere+-+YIMING+CHEN</t>
        </is>
      </c>
      <c r="L121" t="inlineStr">
        <is>
          <t>Voltec Solar</t>
        </is>
      </c>
      <c r="M121" t="inlineStr">
        <is>
          <t>Cible identifiée</t>
        </is>
      </c>
      <c r="R121" t="inlineStr">
        <is>
          <t>Non</t>
        </is>
      </c>
      <c r="U121">
        <f>IF(AND(S121&lt;&gt;"",T121&lt;&gt;""),S121*T121/100,"")</f>
        <v/>
      </c>
      <c r="W121">
        <f>IF(AND(U121&lt;&gt;"",V121&lt;&gt;""),U121*V121/100,"")</f>
        <v/>
      </c>
      <c r="X121" t="inlineStr">
        <is>
          <t>Détecté via RADAR APER · SIREN 513856393 · dirigeant : YIMING CHEN</t>
        </is>
      </c>
    </row>
    <row r="122">
      <c r="A122" t="n">
        <v>119</v>
      </c>
      <c r="B122" t="inlineStr">
        <is>
          <t>CARREFOUR DRIVE</t>
        </is>
      </c>
      <c r="C122" t="inlineStr">
        <is>
          <t>Vénissieux / Corbas</t>
        </is>
      </c>
      <c r="D122" t="inlineStr"/>
      <c r="E122" t="inlineStr">
        <is>
          <t>Ombrière parking</t>
        </is>
      </c>
      <c r="F122" t="n">
        <v>3953</v>
      </c>
      <c r="G122" t="inlineStr">
        <is>
          <t>01/07/2028</t>
        </is>
      </c>
      <c r="H122" t="n">
        <v>20000</v>
      </c>
      <c r="I122" t="n">
        <v>1976</v>
      </c>
      <c r="J122" t="n">
        <v>359</v>
      </c>
      <c r="K122" t="inlineStr">
        <is>
          <t>https://simulateur-pv.itec-riviera.com/?lat=45.71811&amp;lon=4.87366&amp;surface=1976&amp;kwc=359&amp;prod=413266&amp;type=ombriere&amp;surface_parking=3953&amp;societe=CARREFOUR+DRIVE&amp;nom=Ombriere+-+CARREFOUR+DRIVE</t>
        </is>
      </c>
      <c r="L122" t="inlineStr">
        <is>
          <t>Voltec Solar</t>
        </is>
      </c>
      <c r="M122" t="inlineStr">
        <is>
          <t>Cible identifiée</t>
        </is>
      </c>
      <c r="R122" t="inlineStr">
        <is>
          <t>Non</t>
        </is>
      </c>
      <c r="U122">
        <f>IF(AND(S122&lt;&gt;"",T122&lt;&gt;""),S122*T122/100,"")</f>
        <v/>
      </c>
      <c r="W122">
        <f>IF(AND(U122&lt;&gt;"",V122&lt;&gt;""),U122*V122/100,"")</f>
        <v/>
      </c>
      <c r="X122" t="inlineStr">
        <is>
          <t>Détecté via RADAR APER · SIREN 519514574</t>
        </is>
      </c>
    </row>
    <row r="123">
      <c r="A123" t="n">
        <v>120</v>
      </c>
      <c r="B123" t="inlineStr">
        <is>
          <t>CHRONOPOST</t>
        </is>
      </c>
      <c r="C123" t="inlineStr">
        <is>
          <t>Vénissieux / Corbas</t>
        </is>
      </c>
      <c r="D123" t="inlineStr"/>
      <c r="E123" t="inlineStr">
        <is>
          <t>Ombrière parking</t>
        </is>
      </c>
      <c r="F123" t="n">
        <v>3898</v>
      </c>
      <c r="G123" t="inlineStr">
        <is>
          <t>01/07/2028</t>
        </is>
      </c>
      <c r="H123" t="n">
        <v>20000</v>
      </c>
      <c r="I123" t="n">
        <v>1949</v>
      </c>
      <c r="J123" t="n">
        <v>354</v>
      </c>
      <c r="K123" t="inlineStr">
        <is>
          <t>https://simulateur-pv.itec-riviera.com/?lat=45.69223&amp;lon=4.92420&amp;surface=1949&amp;kwc=354&amp;prod=407471&amp;type=ombriere&amp;surface_parking=3898&amp;societe=CHRONOPOST&amp;nom=Ombriere+-+CHRONOPOST</t>
        </is>
      </c>
      <c r="L123" t="inlineStr">
        <is>
          <t>Voltec Solar</t>
        </is>
      </c>
      <c r="M123" t="inlineStr">
        <is>
          <t>Cible identifiée</t>
        </is>
      </c>
      <c r="R123" t="inlineStr">
        <is>
          <t>Non</t>
        </is>
      </c>
      <c r="U123">
        <f>IF(AND(S123&lt;&gt;"",T123&lt;&gt;""),S123*T123/100,"")</f>
        <v/>
      </c>
      <c r="W123">
        <f>IF(AND(U123&lt;&gt;"",V123&lt;&gt;""),U123*V123/100,"")</f>
        <v/>
      </c>
      <c r="X123" t="inlineStr">
        <is>
          <t>Détecté via RADAR APER · SIREN 383960135 · dirigeant : NASSERDINE BENAÏSSA</t>
        </is>
      </c>
    </row>
    <row r="124">
      <c r="A124" t="n">
        <v>121</v>
      </c>
      <c r="B124" t="inlineStr">
        <is>
          <t>INSTITUT DE SOUDURE INDUSTRIE (ISI)</t>
        </is>
      </c>
      <c r="C124" t="inlineStr">
        <is>
          <t>Vénissieux / Corbas</t>
        </is>
      </c>
      <c r="D124" t="inlineStr"/>
      <c r="E124" t="inlineStr">
        <is>
          <t>Ombrière parking</t>
        </is>
      </c>
      <c r="F124" t="n">
        <v>3898</v>
      </c>
      <c r="G124" t="inlineStr">
        <is>
          <t>01/07/2028</t>
        </is>
      </c>
      <c r="H124" t="n">
        <v>20000</v>
      </c>
      <c r="I124" t="n">
        <v>1949</v>
      </c>
      <c r="J124" t="n">
        <v>354</v>
      </c>
      <c r="K124" t="inlineStr">
        <is>
          <t>https://simulateur-pv.itec-riviera.com/?lat=45.69223&amp;lon=4.92420&amp;surface=1949&amp;kwc=354&amp;prod=407471&amp;type=ombriere&amp;surface_parking=3898&amp;societe=INSTITUT+DE+SOUDURE+INDUSTRIE+%28ISI%29&amp;nom=Ombriere+-+INSTITUT+DE+SOUDURE+INDUSTRIE+%28ISI%29</t>
        </is>
      </c>
      <c r="L124" t="inlineStr">
        <is>
          <t>Voltec Solar</t>
        </is>
      </c>
      <c r="M124" t="inlineStr">
        <is>
          <t>Cible identifiée</t>
        </is>
      </c>
      <c r="R124" t="inlineStr">
        <is>
          <t>Non</t>
        </is>
      </c>
      <c r="U124">
        <f>IF(AND(S124&lt;&gt;"",T124&lt;&gt;""),S124*T124/100,"")</f>
        <v/>
      </c>
      <c r="W124">
        <f>IF(AND(U124&lt;&gt;"",V124&lt;&gt;""),U124*V124/100,"")</f>
        <v/>
      </c>
      <c r="X124" t="inlineStr">
        <is>
          <t>Détecté via RADAR APER · SIREN 414728964 · dirigeant : ANTOINE LAURENT DOMINIQUE LEGROS</t>
        </is>
      </c>
    </row>
    <row r="125">
      <c r="A125" t="n">
        <v>122</v>
      </c>
      <c r="B125" t="inlineStr">
        <is>
          <t>MAAF ASSURANCES SA</t>
        </is>
      </c>
      <c r="C125" t="inlineStr">
        <is>
          <t>Vénissieux / Corbas</t>
        </is>
      </c>
      <c r="D125" t="inlineStr"/>
      <c r="E125" t="inlineStr">
        <is>
          <t>Ombrière parking</t>
        </is>
      </c>
      <c r="F125" t="n">
        <v>3800</v>
      </c>
      <c r="G125" t="inlineStr">
        <is>
          <t>01/07/2028</t>
        </is>
      </c>
      <c r="H125" t="n">
        <v>20000</v>
      </c>
      <c r="I125" t="n">
        <v>1900</v>
      </c>
      <c r="J125" t="n">
        <v>345</v>
      </c>
      <c r="K125" t="inlineStr">
        <is>
          <t>https://simulateur-pv.itec-riviera.com/?lat=45.72001&amp;lon=4.92682&amp;surface=1900&amp;kwc=345&amp;prod=397286&amp;type=ombriere&amp;surface_parking=3800&amp;societe=MAAF+ASSURANCES+SA&amp;nom=Ombriere+-+MAAF+ASSURANCES+SA</t>
        </is>
      </c>
      <c r="L125" t="inlineStr">
        <is>
          <t>Voltec Solar</t>
        </is>
      </c>
      <c r="M125" t="inlineStr">
        <is>
          <t>Cible identifiée</t>
        </is>
      </c>
      <c r="R125" t="inlineStr">
        <is>
          <t>Non</t>
        </is>
      </c>
      <c r="U125">
        <f>IF(AND(S125&lt;&gt;"",T125&lt;&gt;""),S125*T125/100,"")</f>
        <v/>
      </c>
      <c r="W125">
        <f>IF(AND(U125&lt;&gt;"",V125&lt;&gt;""),U125*V125/100,"")</f>
        <v/>
      </c>
      <c r="X125" t="inlineStr">
        <is>
          <t>Détecté via RADAR APER · SIREN 542073580 · dirigeant : DELPHINE LEMAIRE (CHAUVAT)</t>
        </is>
      </c>
    </row>
    <row r="126">
      <c r="A126" t="n">
        <v>123</v>
      </c>
      <c r="B126" t="inlineStr">
        <is>
          <t>GROUPE NOCIBE (NOCIBE)</t>
        </is>
      </c>
      <c r="C126" t="inlineStr">
        <is>
          <t>Vénissieux / Corbas</t>
        </is>
      </c>
      <c r="D126" t="inlineStr"/>
      <c r="E126" t="inlineStr">
        <is>
          <t>Ombrière parking</t>
        </is>
      </c>
      <c r="F126" t="n">
        <v>3800</v>
      </c>
      <c r="G126" t="inlineStr">
        <is>
          <t>01/07/2028</t>
        </is>
      </c>
      <c r="H126" t="n">
        <v>20000</v>
      </c>
      <c r="I126" t="n">
        <v>1900</v>
      </c>
      <c r="J126" t="n">
        <v>345</v>
      </c>
      <c r="K126" t="inlineStr">
        <is>
          <t>https://simulateur-pv.itec-riviera.com/?lat=45.72001&amp;lon=4.92682&amp;surface=1900&amp;kwc=345&amp;prod=397286&amp;type=ombriere&amp;surface_parking=3800&amp;societe=GROUPE+NOCIBE+%28NOCIBE%29&amp;nom=Ombriere+-+GROUPE+NOCIBE+%28NOCIBE%29</t>
        </is>
      </c>
      <c r="L126" t="inlineStr">
        <is>
          <t>Voltec Solar</t>
        </is>
      </c>
      <c r="M126" t="inlineStr">
        <is>
          <t>Cible identifiée</t>
        </is>
      </c>
      <c r="R126" t="inlineStr">
        <is>
          <t>Non</t>
        </is>
      </c>
      <c r="U126">
        <f>IF(AND(S126&lt;&gt;"",T126&lt;&gt;""),S126*T126/100,"")</f>
        <v/>
      </c>
      <c r="W126">
        <f>IF(AND(U126&lt;&gt;"",V126&lt;&gt;""),U126*V126/100,"")</f>
        <v/>
      </c>
      <c r="X126" t="inlineStr">
        <is>
          <t>Détecté via RADAR APER · SIREN 451489017</t>
        </is>
      </c>
    </row>
    <row r="127">
      <c r="A127" t="n">
        <v>124</v>
      </c>
      <c r="B127" t="inlineStr">
        <is>
          <t>LPCR GROUPE (LES PETITS CHAPERONS ROUGES)</t>
        </is>
      </c>
      <c r="C127" t="inlineStr">
        <is>
          <t>Vénissieux / Corbas</t>
        </is>
      </c>
      <c r="D127" t="inlineStr"/>
      <c r="E127" t="inlineStr">
        <is>
          <t>Ombrière parking</t>
        </is>
      </c>
      <c r="F127" t="n">
        <v>3785</v>
      </c>
      <c r="G127" t="inlineStr">
        <is>
          <t>01/07/2028</t>
        </is>
      </c>
      <c r="H127" t="n">
        <v>20000</v>
      </c>
      <c r="I127" t="n">
        <v>1893</v>
      </c>
      <c r="J127" t="n">
        <v>344</v>
      </c>
      <c r="K127" t="inlineStr">
        <is>
          <t>https://simulateur-pv.itec-riviera.com/?lat=45.71001&amp;lon=4.91624&amp;surface=1893&amp;kwc=344&amp;prod=395720&amp;type=ombriere&amp;surface_parking=3785&amp;societe=LPCR+GROUPE+%28LES+PETITS+CHAPERONS+ROUGES%29&amp;nom=Ombriere+-+LPCR+GROUPE+%28LES+PETITS+CHAPERONS+ROUGES%29</t>
        </is>
      </c>
      <c r="L127" t="inlineStr">
        <is>
          <t>Voltec Solar</t>
        </is>
      </c>
      <c r="M127" t="inlineStr">
        <is>
          <t>Cible identifiée</t>
        </is>
      </c>
      <c r="R127" t="inlineStr">
        <is>
          <t>Non</t>
        </is>
      </c>
      <c r="U127">
        <f>IF(AND(S127&lt;&gt;"",T127&lt;&gt;""),S127*T127/100,"")</f>
        <v/>
      </c>
      <c r="W127">
        <f>IF(AND(U127&lt;&gt;"",V127&lt;&gt;""),U127*V127/100,"")</f>
        <v/>
      </c>
      <c r="X127" t="inlineStr">
        <is>
          <t>Détecté via RADAR APER · SIREN 528570229</t>
        </is>
      </c>
    </row>
    <row r="128">
      <c r="A128" t="n">
        <v>125</v>
      </c>
      <c r="B128" t="inlineStr">
        <is>
          <t>SUEZ RR IWS CHEMICALS FRANCE</t>
        </is>
      </c>
      <c r="C128" t="inlineStr">
        <is>
          <t>Vénissieux / Corbas</t>
        </is>
      </c>
      <c r="D128" t="inlineStr"/>
      <c r="E128" t="inlineStr">
        <is>
          <t>Ombrière parking</t>
        </is>
      </c>
      <c r="F128" t="n">
        <v>3785</v>
      </c>
      <c r="G128" t="inlineStr">
        <is>
          <t>01/07/2028</t>
        </is>
      </c>
      <c r="H128" t="n">
        <v>20000</v>
      </c>
      <c r="I128" t="n">
        <v>1893</v>
      </c>
      <c r="J128" t="n">
        <v>344</v>
      </c>
      <c r="K128" t="inlineStr">
        <is>
          <t>https://simulateur-pv.itec-riviera.com/?lat=45.71001&amp;lon=4.91624&amp;surface=1893&amp;kwc=344&amp;prod=395720&amp;type=ombriere&amp;surface_parking=3785&amp;societe=SUEZ+RR+IWS+CHEMICALS+FRANCE&amp;nom=Ombriere+-+SUEZ+RR+IWS+CHEMICALS+FRANCE</t>
        </is>
      </c>
      <c r="L128" t="inlineStr">
        <is>
          <t>Voltec Solar</t>
        </is>
      </c>
      <c r="M128" t="inlineStr">
        <is>
          <t>Cible identifiée</t>
        </is>
      </c>
      <c r="R128" t="inlineStr">
        <is>
          <t>Non</t>
        </is>
      </c>
      <c r="U128">
        <f>IF(AND(S128&lt;&gt;"",T128&lt;&gt;""),S128*T128/100,"")</f>
        <v/>
      </c>
      <c r="W128">
        <f>IF(AND(U128&lt;&gt;"",V128&lt;&gt;""),U128*V128/100,"")</f>
        <v/>
      </c>
      <c r="X128" t="inlineStr">
        <is>
          <t>Détecté via RADAR APER · SIREN 444548440 · dirigeant : MICHEL GÉRARD NICOLAS DURRMEYER</t>
        </is>
      </c>
    </row>
    <row r="129">
      <c r="A129" t="n">
        <v>126</v>
      </c>
      <c r="B129" t="inlineStr">
        <is>
          <t>BP FRANCE</t>
        </is>
      </c>
      <c r="C129" t="inlineStr">
        <is>
          <t>Vénissieux / Corbas</t>
        </is>
      </c>
      <c r="D129" t="inlineStr"/>
      <c r="E129" t="inlineStr">
        <is>
          <t>Ombrière parking</t>
        </is>
      </c>
      <c r="F129" t="n">
        <v>3706</v>
      </c>
      <c r="G129" t="inlineStr">
        <is>
          <t>01/07/2028</t>
        </is>
      </c>
      <c r="H129" t="n">
        <v>20000</v>
      </c>
      <c r="I129" t="n">
        <v>1853</v>
      </c>
      <c r="J129" t="n">
        <v>337</v>
      </c>
      <c r="K129" t="inlineStr">
        <is>
          <t>https://simulateur-pv.itec-riviera.com/?lat=45.72488&amp;lon=4.92873&amp;surface=1853&amp;kwc=337&amp;prod=387493&amp;type=ombriere&amp;surface_parking=3706&amp;societe=BP+FRANCE&amp;nom=Ombriere+-+BP+FRANCE</t>
        </is>
      </c>
      <c r="L129" t="inlineStr">
        <is>
          <t>Voltec Solar</t>
        </is>
      </c>
      <c r="M129" t="inlineStr">
        <is>
          <t>Cible identifiée</t>
        </is>
      </c>
      <c r="R129" t="inlineStr">
        <is>
          <t>Non</t>
        </is>
      </c>
      <c r="U129">
        <f>IF(AND(S129&lt;&gt;"",T129&lt;&gt;""),S129*T129/100,"")</f>
        <v/>
      </c>
      <c r="W129">
        <f>IF(AND(U129&lt;&gt;"",V129&lt;&gt;""),U129*V129/100,"")</f>
        <v/>
      </c>
      <c r="X129" t="inlineStr">
        <is>
          <t>Détecté via RADAR APER · SIREN 542034327 · dirigeant : FRANCK PHILIPPE BOUHERET</t>
        </is>
      </c>
    </row>
    <row r="130">
      <c r="A130" t="n">
        <v>127</v>
      </c>
      <c r="B130" t="inlineStr">
        <is>
          <t>DECATHLON FRANCE</t>
        </is>
      </c>
      <c r="C130" t="inlineStr">
        <is>
          <t>Vénissieux / Corbas</t>
        </is>
      </c>
      <c r="D130" t="inlineStr"/>
      <c r="E130" t="inlineStr">
        <is>
          <t>Ombrière parking</t>
        </is>
      </c>
      <c r="F130" t="n">
        <v>3706</v>
      </c>
      <c r="G130" t="inlineStr">
        <is>
          <t>01/07/2028</t>
        </is>
      </c>
      <c r="H130" t="n">
        <v>20000</v>
      </c>
      <c r="I130" t="n">
        <v>1853</v>
      </c>
      <c r="J130" t="n">
        <v>337</v>
      </c>
      <c r="K130" t="inlineStr">
        <is>
          <t>https://simulateur-pv.itec-riviera.com/?lat=45.72488&amp;lon=4.92873&amp;surface=1853&amp;kwc=337&amp;prod=387493&amp;type=ombriere&amp;surface_parking=3706&amp;societe=DECATHLON+FRANCE&amp;nom=Ombriere+-+DECATHLON+FRANCE</t>
        </is>
      </c>
      <c r="L130" t="inlineStr">
        <is>
          <t>Voltec Solar</t>
        </is>
      </c>
      <c r="M130" t="inlineStr">
        <is>
          <t>Cible identifiée</t>
        </is>
      </c>
      <c r="R130" t="inlineStr">
        <is>
          <t>Non</t>
        </is>
      </c>
      <c r="U130">
        <f>IF(AND(S130&lt;&gt;"",T130&lt;&gt;""),S130*T130/100,"")</f>
        <v/>
      </c>
      <c r="W130">
        <f>IF(AND(U130&lt;&gt;"",V130&lt;&gt;""),U130*V130/100,"")</f>
        <v/>
      </c>
      <c r="X130" t="inlineStr">
        <is>
          <t>Détecté via RADAR APER · SIREN 500569405 · dirigeant : BASTIEN MAX NICOLAS GRANDGEORGE</t>
        </is>
      </c>
    </row>
    <row r="131">
      <c r="A131" t="n">
        <v>128</v>
      </c>
      <c r="B131" t="inlineStr">
        <is>
          <t>COMPASS GROUP FRANCE</t>
        </is>
      </c>
      <c r="C131" t="inlineStr">
        <is>
          <t>Vénissieux / Corbas</t>
        </is>
      </c>
      <c r="D131" t="inlineStr"/>
      <c r="E131" t="inlineStr">
        <is>
          <t>Ombrière parking</t>
        </is>
      </c>
      <c r="F131" t="n">
        <v>3685</v>
      </c>
      <c r="G131" t="inlineStr">
        <is>
          <t>01/07/2028</t>
        </is>
      </c>
      <c r="H131" t="n">
        <v>20000</v>
      </c>
      <c r="I131" t="n">
        <v>1842</v>
      </c>
      <c r="J131" t="n">
        <v>335</v>
      </c>
      <c r="K131" t="inlineStr">
        <is>
          <t>https://simulateur-pv.itec-riviera.com/?lat=45.69706&amp;lon=4.88451&amp;surface=1842&amp;kwc=335&amp;prod=385236&amp;type=ombriere&amp;surface_parking=3685&amp;societe=COMPASS+GROUP+FRANCE&amp;nom=Ombriere+-+COMPASS+GROUP+FRANCE</t>
        </is>
      </c>
      <c r="L131" t="inlineStr">
        <is>
          <t>Voltec Solar</t>
        </is>
      </c>
      <c r="M131" t="inlineStr">
        <is>
          <t>Cible identifiée</t>
        </is>
      </c>
      <c r="R131" t="inlineStr">
        <is>
          <t>Non</t>
        </is>
      </c>
      <c r="U131">
        <f>IF(AND(S131&lt;&gt;"",T131&lt;&gt;""),S131*T131/100,"")</f>
        <v/>
      </c>
      <c r="W131">
        <f>IF(AND(U131&lt;&gt;"",V131&lt;&gt;""),U131*V131/100,"")</f>
        <v/>
      </c>
      <c r="X131" t="inlineStr">
        <is>
          <t>Détecté via RADAR APER · SIREN 632041042 · dirigeant : GINO BALDERACCHI</t>
        </is>
      </c>
    </row>
    <row r="132">
      <c r="A132" t="n">
        <v>129</v>
      </c>
      <c r="B132" t="inlineStr">
        <is>
          <t>BIOGROUP RHONE-ALPES</t>
        </is>
      </c>
      <c r="C132" t="inlineStr">
        <is>
          <t>Vénissieux / Corbas</t>
        </is>
      </c>
      <c r="D132" t="inlineStr"/>
      <c r="E132" t="inlineStr">
        <is>
          <t>Ombrière parking</t>
        </is>
      </c>
      <c r="F132" t="n">
        <v>3685</v>
      </c>
      <c r="G132" t="inlineStr">
        <is>
          <t>01/07/2028</t>
        </is>
      </c>
      <c r="H132" t="n">
        <v>20000</v>
      </c>
      <c r="I132" t="n">
        <v>1842</v>
      </c>
      <c r="J132" t="n">
        <v>335</v>
      </c>
      <c r="K132" t="inlineStr">
        <is>
          <t>https://simulateur-pv.itec-riviera.com/?lat=45.69706&amp;lon=4.88451&amp;surface=1842&amp;kwc=335&amp;prod=385236&amp;type=ombriere&amp;surface_parking=3685&amp;societe=BIOGROUP+RHONE-ALPES&amp;nom=Ombriere+-+BIOGROUP+RHONE-ALPES</t>
        </is>
      </c>
      <c r="L132" t="inlineStr">
        <is>
          <t>Voltec Solar</t>
        </is>
      </c>
      <c r="M132" t="inlineStr">
        <is>
          <t>Cible identifiée</t>
        </is>
      </c>
      <c r="R132" t="inlineStr">
        <is>
          <t>Non</t>
        </is>
      </c>
      <c r="U132">
        <f>IF(AND(S132&lt;&gt;"",T132&lt;&gt;""),S132*T132/100,"")</f>
        <v/>
      </c>
      <c r="W132">
        <f>IF(AND(U132&lt;&gt;"",V132&lt;&gt;""),U132*V132/100,"")</f>
        <v/>
      </c>
      <c r="X132" t="inlineStr">
        <is>
          <t>Détecté via RADAR APER · SIREN 408396968 · dirigeant : FRANCE AMELIE VAUNOIS (BEDARIE)</t>
        </is>
      </c>
    </row>
    <row r="133">
      <c r="A133" t="n">
        <v>130</v>
      </c>
      <c r="B133" t="inlineStr">
        <is>
          <t>GDV GESTION DES VIANDES</t>
        </is>
      </c>
      <c r="C133" t="inlineStr">
        <is>
          <t>Vénissieux / Corbas</t>
        </is>
      </c>
      <c r="D133" t="inlineStr"/>
      <c r="E133" t="inlineStr">
        <is>
          <t>Ombrière parking</t>
        </is>
      </c>
      <c r="F133" t="n">
        <v>3665</v>
      </c>
      <c r="G133" t="inlineStr">
        <is>
          <t>01/07/2028</t>
        </is>
      </c>
      <c r="H133" t="n">
        <v>20000</v>
      </c>
      <c r="I133" t="n">
        <v>1833</v>
      </c>
      <c r="J133" t="n">
        <v>333</v>
      </c>
      <c r="K133" t="inlineStr">
        <is>
          <t>https://simulateur-pv.itec-riviera.com/?lat=45.72763&amp;lon=4.91507&amp;surface=1833&amp;kwc=333&amp;prod=383191&amp;type=ombriere&amp;surface_parking=3665&amp;societe=GDV+GESTION+DES+VIANDES&amp;nom=Ombriere+-+GDV+GESTION+DES+VIANDES</t>
        </is>
      </c>
      <c r="L133" t="inlineStr">
        <is>
          <t>Voltec Solar</t>
        </is>
      </c>
      <c r="M133" t="inlineStr">
        <is>
          <t>Cible identifiée</t>
        </is>
      </c>
      <c r="R133" t="inlineStr">
        <is>
          <t>Non</t>
        </is>
      </c>
      <c r="U133">
        <f>IF(AND(S133&lt;&gt;"",T133&lt;&gt;""),S133*T133/100,"")</f>
        <v/>
      </c>
      <c r="W133">
        <f>IF(AND(U133&lt;&gt;"",V133&lt;&gt;""),U133*V133/100,"")</f>
        <v/>
      </c>
      <c r="X133" t="inlineStr">
        <is>
          <t>Détecté via RADAR APER · SIREN 414992545 · dirigeant : MATTHIEU THOMAS CUEGNIET</t>
        </is>
      </c>
    </row>
    <row r="134">
      <c r="A134" t="n">
        <v>131</v>
      </c>
      <c r="B134" t="inlineStr">
        <is>
          <t>HABITAT HORIZON</t>
        </is>
      </c>
      <c r="C134" t="inlineStr">
        <is>
          <t>Vénissieux / Corbas</t>
        </is>
      </c>
      <c r="D134" t="inlineStr"/>
      <c r="E134" t="inlineStr">
        <is>
          <t>Ombrière parking</t>
        </is>
      </c>
      <c r="F134" t="n">
        <v>3665</v>
      </c>
      <c r="G134" t="inlineStr">
        <is>
          <t>01/07/2028</t>
        </is>
      </c>
      <c r="H134" t="n">
        <v>20000</v>
      </c>
      <c r="I134" t="n">
        <v>1833</v>
      </c>
      <c r="J134" t="n">
        <v>333</v>
      </c>
      <c r="K134" t="inlineStr">
        <is>
          <t>https://simulateur-pv.itec-riviera.com/?lat=45.72763&amp;lon=4.91507&amp;surface=1833&amp;kwc=333&amp;prod=383191&amp;type=ombriere&amp;surface_parking=3665&amp;societe=HABITAT+HORIZON&amp;nom=Ombriere+-+HABITAT+HORIZON</t>
        </is>
      </c>
      <c r="L134" t="inlineStr">
        <is>
          <t>Voltec Solar</t>
        </is>
      </c>
      <c r="M134" t="inlineStr">
        <is>
          <t>Cible identifiée</t>
        </is>
      </c>
      <c r="R134" t="inlineStr">
        <is>
          <t>Non</t>
        </is>
      </c>
      <c r="U134">
        <f>IF(AND(S134&lt;&gt;"",T134&lt;&gt;""),S134*T134/100,"")</f>
        <v/>
      </c>
      <c r="W134">
        <f>IF(AND(U134&lt;&gt;"",V134&lt;&gt;""),U134*V134/100,"")</f>
        <v/>
      </c>
      <c r="X134" t="inlineStr">
        <is>
          <t>Détecté via RADAR APER · SIREN 351801899</t>
        </is>
      </c>
    </row>
    <row r="135">
      <c r="A135" t="n">
        <v>132</v>
      </c>
      <c r="B135" t="inlineStr">
        <is>
          <t>SEPHORA</t>
        </is>
      </c>
      <c r="C135" t="inlineStr">
        <is>
          <t>Vénissieux / Corbas</t>
        </is>
      </c>
      <c r="D135" t="inlineStr"/>
      <c r="E135" t="inlineStr">
        <is>
          <t>Ombrière parking</t>
        </is>
      </c>
      <c r="F135" t="n">
        <v>3520</v>
      </c>
      <c r="G135" t="inlineStr">
        <is>
          <t>01/07/2028</t>
        </is>
      </c>
      <c r="H135" t="n">
        <v>20000</v>
      </c>
      <c r="I135" t="n">
        <v>1760</v>
      </c>
      <c r="J135" t="n">
        <v>320</v>
      </c>
      <c r="K135" t="inlineStr">
        <is>
          <t>https://simulateur-pv.itec-riviera.com/?lat=45.71626&amp;lon=4.93647&amp;surface=1760&amp;kwc=320&amp;prod=368003&amp;type=ombriere&amp;surface_parking=3520&amp;societe=SEPHORA&amp;nom=Ombriere+-+SEPHORA</t>
        </is>
      </c>
      <c r="L135" t="inlineStr">
        <is>
          <t>Voltec Solar</t>
        </is>
      </c>
      <c r="M135" t="inlineStr">
        <is>
          <t>Cible identifiée</t>
        </is>
      </c>
      <c r="R135" t="inlineStr">
        <is>
          <t>Non</t>
        </is>
      </c>
      <c r="U135">
        <f>IF(AND(S135&lt;&gt;"",T135&lt;&gt;""),S135*T135/100,"")</f>
        <v/>
      </c>
      <c r="W135">
        <f>IF(AND(U135&lt;&gt;"",V135&lt;&gt;""),U135*V135/100,"")</f>
        <v/>
      </c>
      <c r="X135" t="inlineStr">
        <is>
          <t>Détecté via RADAR APER · SIREN 393712286 · dirigeant : GUILLAUME YVES MARIE JOSEPH MOTTE</t>
        </is>
      </c>
    </row>
    <row r="136">
      <c r="A136" t="n">
        <v>133</v>
      </c>
      <c r="B136" t="inlineStr">
        <is>
          <t>SAS SOCIETE D'EXPLOITATION DU PARC      EOLIEN DE GERMAINVILLE</t>
        </is>
      </c>
      <c r="C136" t="inlineStr">
        <is>
          <t>Vénissieux / Corbas</t>
        </is>
      </c>
      <c r="D136" t="inlineStr"/>
      <c r="E136" t="inlineStr">
        <is>
          <t>Ombrière parking</t>
        </is>
      </c>
      <c r="F136" t="n">
        <v>3520</v>
      </c>
      <c r="G136" t="inlineStr">
        <is>
          <t>01/07/2028</t>
        </is>
      </c>
      <c r="H136" t="n">
        <v>20000</v>
      </c>
      <c r="I136" t="n">
        <v>1760</v>
      </c>
      <c r="J136" t="n">
        <v>320</v>
      </c>
      <c r="K136" t="inlineStr">
        <is>
          <t>https://simulateur-pv.itec-riviera.com/?lat=45.71626&amp;lon=4.93647&amp;surface=1760&amp;kwc=320&amp;prod=368003&amp;type=ombriere&amp;surface_parking=3520&amp;societe=SAS+SOCIETE+D%27EXPLOITATION+DU+PARC++++++EOLIEN+DE+GERMAINVILLE&amp;nom=Ombriere+-+SAS+SOCIETE+D%27EXPLOITATION+DU+PARC++++++EOLIEN+DE+GERMAINVILLE</t>
        </is>
      </c>
      <c r="L136" t="inlineStr">
        <is>
          <t>Voltec Solar</t>
        </is>
      </c>
      <c r="M136" t="inlineStr">
        <is>
          <t>Cible identifiée</t>
        </is>
      </c>
      <c r="R136" t="inlineStr">
        <is>
          <t>Non</t>
        </is>
      </c>
      <c r="U136">
        <f>IF(AND(S136&lt;&gt;"",T136&lt;&gt;""),S136*T136/100,"")</f>
        <v/>
      </c>
      <c r="W136">
        <f>IF(AND(U136&lt;&gt;"",V136&lt;&gt;""),U136*V136/100,"")</f>
        <v/>
      </c>
      <c r="X136" t="inlineStr">
        <is>
          <t>Détecté via RADAR APER · SIREN 485280549 · dirigeant : ALMUDENA DE LA OSADA FERNANDEZ</t>
        </is>
      </c>
    </row>
    <row r="137">
      <c r="A137" t="n">
        <v>134</v>
      </c>
      <c r="B137" t="inlineStr">
        <is>
          <t>RIESTE</t>
        </is>
      </c>
      <c r="C137" t="inlineStr">
        <is>
          <t>Vénissieux / Corbas</t>
        </is>
      </c>
      <c r="D137" t="inlineStr"/>
      <c r="E137" t="inlineStr">
        <is>
          <t>Ombrière parking</t>
        </is>
      </c>
      <c r="F137" t="n">
        <v>3473</v>
      </c>
      <c r="G137" t="inlineStr">
        <is>
          <t>01/07/2028</t>
        </is>
      </c>
      <c r="H137" t="n">
        <v>20000</v>
      </c>
      <c r="I137" t="n">
        <v>1736</v>
      </c>
      <c r="J137" t="n">
        <v>316</v>
      </c>
      <c r="K137" t="inlineStr">
        <is>
          <t>https://simulateur-pv.itec-riviera.com/?lat=45.71633&amp;lon=4.93762&amp;surface=1736&amp;kwc=316&amp;prod=363075&amp;type=ombriere&amp;surface_parking=3473&amp;societe=RIESTE&amp;nom=Ombriere+-+RIESTE</t>
        </is>
      </c>
      <c r="L137" t="inlineStr">
        <is>
          <t>Voltec Solar</t>
        </is>
      </c>
      <c r="M137" t="inlineStr">
        <is>
          <t>Cible identifiée</t>
        </is>
      </c>
      <c r="R137" t="inlineStr">
        <is>
          <t>Non</t>
        </is>
      </c>
      <c r="U137">
        <f>IF(AND(S137&lt;&gt;"",T137&lt;&gt;""),S137*T137/100,"")</f>
        <v/>
      </c>
      <c r="W137">
        <f>IF(AND(U137&lt;&gt;"",V137&lt;&gt;""),U137*V137/100,"")</f>
        <v/>
      </c>
      <c r="X137" t="inlineStr">
        <is>
          <t>Détecté via RADAR APER · SIREN 352853667 · dirigeant : CYRIL MARCEL ROBERT ROUX</t>
        </is>
      </c>
    </row>
    <row r="138">
      <c r="A138" t="n">
        <v>135</v>
      </c>
      <c r="B138" t="inlineStr">
        <is>
          <t>ELIOR RESTAURATION FRANCE (ELIOR RESTAURATION ENSEIGNEMENT - ELIOR RESTAURATION SANTE)</t>
        </is>
      </c>
      <c r="C138" t="inlineStr">
        <is>
          <t>Vénissieux / Corbas</t>
        </is>
      </c>
      <c r="D138" t="inlineStr"/>
      <c r="E138" t="inlineStr">
        <is>
          <t>Ombrière parking</t>
        </is>
      </c>
      <c r="F138" t="n">
        <v>3458</v>
      </c>
      <c r="G138" t="inlineStr">
        <is>
          <t>01/07/2028</t>
        </is>
      </c>
      <c r="H138" t="n">
        <v>20000</v>
      </c>
      <c r="I138" t="n">
        <v>1729</v>
      </c>
      <c r="J138" t="n">
        <v>314</v>
      </c>
      <c r="K138" t="inlineStr">
        <is>
          <t>https://simulateur-pv.itec-riviera.com/?lat=45.70807&amp;lon=4.87446&amp;surface=1729&amp;kwc=314&amp;prod=361524&amp;type=ombriere&amp;surface_parking=3458&amp;societe=ELIOR+RESTAURATION+FRANCE+%28ELIOR+RESTAURATION+ENSEIGNEMENT+-+ELIOR+RESTAURATION+SANTE%29&amp;nom=Ombriere+-+ELIOR+RESTAURATION+FRANCE+%28ELIOR+RESTAURATION+ENSEIGNEMENT+-+ELIOR+RESTAURATION+SANTE%29</t>
        </is>
      </c>
      <c r="L138" t="inlineStr">
        <is>
          <t>Voltec Solar</t>
        </is>
      </c>
      <c r="M138" t="inlineStr">
        <is>
          <t>Cible identifiée</t>
        </is>
      </c>
      <c r="R138" t="inlineStr">
        <is>
          <t>Non</t>
        </is>
      </c>
      <c r="U138">
        <f>IF(AND(S138&lt;&gt;"",T138&lt;&gt;""),S138*T138/100,"")</f>
        <v/>
      </c>
      <c r="W138">
        <f>IF(AND(U138&lt;&gt;"",V138&lt;&gt;""),U138*V138/100,"")</f>
        <v/>
      </c>
      <c r="X138" t="inlineStr">
        <is>
          <t>Détecté via RADAR APER · SIREN 662025196 · dirigeant : BORIS DERICHEBOURG</t>
        </is>
      </c>
    </row>
    <row r="139">
      <c r="A139" t="n">
        <v>136</v>
      </c>
      <c r="B139" t="inlineStr">
        <is>
          <t>SNCF RESEAU</t>
        </is>
      </c>
      <c r="C139" t="inlineStr">
        <is>
          <t>Vénissieux / Corbas</t>
        </is>
      </c>
      <c r="D139" t="inlineStr"/>
      <c r="E139" t="inlineStr">
        <is>
          <t>Ombrière parking</t>
        </is>
      </c>
      <c r="F139" t="n">
        <v>3458</v>
      </c>
      <c r="G139" t="inlineStr">
        <is>
          <t>01/07/2028</t>
        </is>
      </c>
      <c r="H139" t="n">
        <v>20000</v>
      </c>
      <c r="I139" t="n">
        <v>1729</v>
      </c>
      <c r="J139" t="n">
        <v>314</v>
      </c>
      <c r="K139" t="inlineStr">
        <is>
          <t>https://simulateur-pv.itec-riviera.com/?lat=45.70807&amp;lon=4.87446&amp;surface=1729&amp;kwc=314&amp;prod=361524&amp;type=ombriere&amp;surface_parking=3458&amp;societe=SNCF+RESEAU&amp;nom=Ombriere+-+SNCF+RESEAU</t>
        </is>
      </c>
      <c r="L139" t="inlineStr">
        <is>
          <t>Voltec Solar</t>
        </is>
      </c>
      <c r="M139" t="inlineStr">
        <is>
          <t>Cible identifiée</t>
        </is>
      </c>
      <c r="R139" t="inlineStr">
        <is>
          <t>Non</t>
        </is>
      </c>
      <c r="U139">
        <f>IF(AND(S139&lt;&gt;"",T139&lt;&gt;""),S139*T139/100,"")</f>
        <v/>
      </c>
      <c r="W139">
        <f>IF(AND(U139&lt;&gt;"",V139&lt;&gt;""),U139*V139/100,"")</f>
        <v/>
      </c>
      <c r="X139" t="inlineStr">
        <is>
          <t>Détecté via RADAR APER · SIREN 412280737 · dirigeant : MARIE-CHRISTINE AULAGNON (BADOUARD)</t>
        </is>
      </c>
    </row>
    <row r="140">
      <c r="A140" t="n">
        <v>137</v>
      </c>
      <c r="B140" t="inlineStr">
        <is>
          <t>DEPARTEMENT DU RHONE</t>
        </is>
      </c>
      <c r="C140" t="inlineStr">
        <is>
          <t>Vénissieux / Corbas</t>
        </is>
      </c>
      <c r="D140" t="inlineStr"/>
      <c r="E140" t="inlineStr">
        <is>
          <t>Ombrière parking</t>
        </is>
      </c>
      <c r="F140" t="n">
        <v>3438</v>
      </c>
      <c r="G140" t="inlineStr">
        <is>
          <t>01/07/2028</t>
        </is>
      </c>
      <c r="H140" t="n">
        <v>20000</v>
      </c>
      <c r="I140" t="n">
        <v>1719</v>
      </c>
      <c r="J140" t="n">
        <v>313</v>
      </c>
      <c r="K140" t="inlineStr">
        <is>
          <t>https://simulateur-pv.itec-riviera.com/?lat=45.69320&amp;lon=4.87544&amp;surface=1719&amp;kwc=313&amp;prod=359411&amp;type=ombriere&amp;surface_parking=3438&amp;societe=DEPARTEMENT+DU+RHONE&amp;nom=Ombriere+-+DEPARTEMENT+DU+RHONE</t>
        </is>
      </c>
      <c r="L140" t="inlineStr">
        <is>
          <t>Voltec Solar</t>
        </is>
      </c>
      <c r="M140" t="inlineStr">
        <is>
          <t>Cible identifiée</t>
        </is>
      </c>
      <c r="R140" t="inlineStr">
        <is>
          <t>Non</t>
        </is>
      </c>
      <c r="U140">
        <f>IF(AND(S140&lt;&gt;"",T140&lt;&gt;""),S140*T140/100,"")</f>
        <v/>
      </c>
      <c r="W140">
        <f>IF(AND(U140&lt;&gt;"",V140&lt;&gt;""),U140*V140/100,"")</f>
        <v/>
      </c>
      <c r="X140" t="inlineStr">
        <is>
          <t>Détecté via RADAR APER · SIREN 226900017</t>
        </is>
      </c>
    </row>
    <row r="141">
      <c r="A141" t="n">
        <v>138</v>
      </c>
      <c r="B141" t="inlineStr">
        <is>
          <t>FONDATION ACTION ET RECHERCHE HANDICAP ET SANTE MENTALE (FONDATION A.R.H.M)</t>
        </is>
      </c>
      <c r="C141" t="inlineStr">
        <is>
          <t>Vénissieux / Corbas</t>
        </is>
      </c>
      <c r="D141" t="inlineStr"/>
      <c r="E141" t="inlineStr">
        <is>
          <t>Ombrière parking</t>
        </is>
      </c>
      <c r="F141" t="n">
        <v>3438</v>
      </c>
      <c r="G141" t="inlineStr">
        <is>
          <t>01/07/2028</t>
        </is>
      </c>
      <c r="H141" t="n">
        <v>20000</v>
      </c>
      <c r="I141" t="n">
        <v>1719</v>
      </c>
      <c r="J141" t="n">
        <v>313</v>
      </c>
      <c r="K141" t="inlineStr">
        <is>
          <t>https://simulateur-pv.itec-riviera.com/?lat=45.69320&amp;lon=4.87544&amp;surface=1719&amp;kwc=313&amp;prod=359411&amp;type=ombriere&amp;surface_parking=3438&amp;societe=FONDATION+ACTION+ET+RECHERCHE+HANDICAP+ET+SANTE+MENTALE+%28FONDATION+A.R.H.M%29&amp;nom=Ombriere+-+FONDATION+ACTION+ET+RECHERCHE+HANDICAP+ET+SANTE+MENTALE+%28FONDATION+A.R.H.M%29</t>
        </is>
      </c>
      <c r="L141" t="inlineStr">
        <is>
          <t>Voltec Solar</t>
        </is>
      </c>
      <c r="M141" t="inlineStr">
        <is>
          <t>Cible identifiée</t>
        </is>
      </c>
      <c r="R141" t="inlineStr">
        <is>
          <t>Non</t>
        </is>
      </c>
      <c r="U141">
        <f>IF(AND(S141&lt;&gt;"",T141&lt;&gt;""),S141*T141/100,"")</f>
        <v/>
      </c>
      <c r="W141">
        <f>IF(AND(U141&lt;&gt;"",V141&lt;&gt;""),U141*V141/100,"")</f>
        <v/>
      </c>
      <c r="X141" t="inlineStr">
        <is>
          <t>Détecté via RADAR APER · SIREN 779868728</t>
        </is>
      </c>
    </row>
    <row r="142">
      <c r="A142" t="n">
        <v>139</v>
      </c>
      <c r="B142" t="inlineStr">
        <is>
          <t>SODEXO ENTREPRISES</t>
        </is>
      </c>
      <c r="C142" t="inlineStr">
        <is>
          <t>Vénissieux / Corbas</t>
        </is>
      </c>
      <c r="D142" t="inlineStr"/>
      <c r="E142" t="inlineStr">
        <is>
          <t>Ombrière parking</t>
        </is>
      </c>
      <c r="F142" t="n">
        <v>3411</v>
      </c>
      <c r="G142" t="inlineStr">
        <is>
          <t>01/07/2028</t>
        </is>
      </c>
      <c r="H142" t="n">
        <v>20000</v>
      </c>
      <c r="I142" t="n">
        <v>1705</v>
      </c>
      <c r="J142" t="n">
        <v>310</v>
      </c>
      <c r="K142" t="inlineStr">
        <is>
          <t>https://simulateur-pv.itec-riviera.com/?lat=45.69216&amp;lon=4.86631&amp;surface=1705&amp;kwc=310&amp;prod=356572&amp;type=ombriere&amp;surface_parking=3411&amp;societe=SODEXO+ENTREPRISES&amp;nom=Ombriere+-+SODEXO+ENTREPRISES</t>
        </is>
      </c>
      <c r="L142" t="inlineStr">
        <is>
          <t>Voltec Solar</t>
        </is>
      </c>
      <c r="M142" t="inlineStr">
        <is>
          <t>Cible identifiée</t>
        </is>
      </c>
      <c r="R142" t="inlineStr">
        <is>
          <t>Non</t>
        </is>
      </c>
      <c r="U142">
        <f>IF(AND(S142&lt;&gt;"",T142&lt;&gt;""),S142*T142/100,"")</f>
        <v/>
      </c>
      <c r="W142">
        <f>IF(AND(U142&lt;&gt;"",V142&lt;&gt;""),U142*V142/100,"")</f>
        <v/>
      </c>
      <c r="X142" t="inlineStr">
        <is>
          <t>Détecté via RADAR APER · SIREN 338253230 · dirigeant : SOPHIE NERON BERGER (BERGER)</t>
        </is>
      </c>
    </row>
    <row r="143">
      <c r="A143" t="n">
        <v>140</v>
      </c>
      <c r="B143" t="inlineStr">
        <is>
          <t>DEUX FLEUVES RHONE HABITAT -OFFICE PUBLIC DE L'HABITAT DU RHONE (DEUX FLEUVES RHONE HABITAT) (RHONE HABITAT)</t>
        </is>
      </c>
      <c r="C143" t="inlineStr">
        <is>
          <t>Vénissieux / Corbas</t>
        </is>
      </c>
      <c r="D143" t="inlineStr"/>
      <c r="E143" t="inlineStr">
        <is>
          <t>Ombrière parking</t>
        </is>
      </c>
      <c r="F143" t="n">
        <v>3411</v>
      </c>
      <c r="G143" t="inlineStr">
        <is>
          <t>01/07/2028</t>
        </is>
      </c>
      <c r="H143" t="n">
        <v>20000</v>
      </c>
      <c r="I143" t="n">
        <v>1705</v>
      </c>
      <c r="J143" t="n">
        <v>310</v>
      </c>
      <c r="K143" t="inlineStr">
        <is>
          <t>https://simulateur-pv.itec-riviera.com/?lat=45.69216&amp;lon=4.86631&amp;surface=1705&amp;kwc=310&amp;prod=356572&amp;type=ombriere&amp;surface_parking=3411&amp;societe=DEUX+FLEUVES+RHONE+HABITAT+-OFFICE+PUBLIC+DE+L%27HABITAT+DU+RHONE+%28DEUX+FLEUVES+RHONE+HABITAT%29+%28RHONE+HABITAT%29&amp;nom=Ombriere+-+DEUX+FLEUVES+RHONE+HABITAT+-OFFICE+PUBLIC+DE+L%27HABITAT+DU+RHONE+%28DEUX+FLEUVES+RHONE+HABITAT%29+%28RHONE+HABITAT%29</t>
        </is>
      </c>
      <c r="L143" t="inlineStr">
        <is>
          <t>Voltec Solar</t>
        </is>
      </c>
      <c r="M143" t="inlineStr">
        <is>
          <t>Cible identifiée</t>
        </is>
      </c>
      <c r="R143" t="inlineStr">
        <is>
          <t>Non</t>
        </is>
      </c>
      <c r="U143">
        <f>IF(AND(S143&lt;&gt;"",T143&lt;&gt;""),S143*T143/100,"")</f>
        <v/>
      </c>
      <c r="W143">
        <f>IF(AND(U143&lt;&gt;"",V143&lt;&gt;""),U143*V143/100,"")</f>
        <v/>
      </c>
      <c r="X143" t="inlineStr">
        <is>
          <t>Détecté via RADAR APER · SIREN 779859297</t>
        </is>
      </c>
    </row>
    <row r="144">
      <c r="A144" t="n">
        <v>141</v>
      </c>
      <c r="B144" t="inlineStr">
        <is>
          <t>BOEHRINGER INGELHEIM ANIMAL HEALTH FRANCE</t>
        </is>
      </c>
      <c r="C144" t="inlineStr">
        <is>
          <t>Vénissieux / Corbas</t>
        </is>
      </c>
      <c r="D144" t="inlineStr"/>
      <c r="E144" t="inlineStr">
        <is>
          <t>Ombrière parking</t>
        </is>
      </c>
      <c r="F144" t="n">
        <v>3410</v>
      </c>
      <c r="G144" t="inlineStr">
        <is>
          <t>01/07/2028</t>
        </is>
      </c>
      <c r="H144" t="n">
        <v>20000</v>
      </c>
      <c r="I144" t="n">
        <v>1705</v>
      </c>
      <c r="J144" t="n">
        <v>310</v>
      </c>
      <c r="K144" t="inlineStr">
        <is>
          <t>https://simulateur-pv.itec-riviera.com/?lat=45.71241&amp;lon=4.93890&amp;surface=1705&amp;kwc=310&amp;prod=356503&amp;type=ombriere&amp;surface_parking=3410&amp;societe=BOEHRINGER+INGELHEIM+ANIMAL+HEALTH+FRANCE&amp;nom=Ombriere+-+BOEHRINGER+INGELHEIM+ANIMAL+HEALTH+FRANCE</t>
        </is>
      </c>
      <c r="L144" t="inlineStr">
        <is>
          <t>Voltec Solar</t>
        </is>
      </c>
      <c r="M144" t="inlineStr">
        <is>
          <t>Cible identifiée</t>
        </is>
      </c>
      <c r="R144" t="inlineStr">
        <is>
          <t>Non</t>
        </is>
      </c>
      <c r="U144">
        <f>IF(AND(S144&lt;&gt;"",T144&lt;&gt;""),S144*T144/100,"")</f>
        <v/>
      </c>
      <c r="W144">
        <f>IF(AND(U144&lt;&gt;"",V144&lt;&gt;""),U144*V144/100,"")</f>
        <v/>
      </c>
      <c r="X144" t="inlineStr">
        <is>
          <t>Détecté via RADAR APER · SIREN 590800215 · dirigeant : FRANÇOIS MARIE BARTHÉLEMY GISCARD D'ESTAING</t>
        </is>
      </c>
    </row>
    <row r="145">
      <c r="A145" t="n">
        <v>142</v>
      </c>
      <c r="B145" t="inlineStr">
        <is>
          <t>RESTALLIANCE</t>
        </is>
      </c>
      <c r="C145" t="inlineStr">
        <is>
          <t>Vénissieux / Corbas</t>
        </is>
      </c>
      <c r="D145" t="inlineStr"/>
      <c r="E145" t="inlineStr">
        <is>
          <t>Ombrière parking</t>
        </is>
      </c>
      <c r="F145" t="n">
        <v>3399</v>
      </c>
      <c r="G145" t="inlineStr">
        <is>
          <t>01/07/2028</t>
        </is>
      </c>
      <c r="H145" t="n">
        <v>20000</v>
      </c>
      <c r="I145" t="n">
        <v>1700</v>
      </c>
      <c r="J145" t="n">
        <v>309</v>
      </c>
      <c r="K145" t="inlineStr">
        <is>
          <t>https://simulateur-pv.itec-riviera.com/?lat=45.68851&amp;lon=4.86436&amp;surface=1700&amp;kwc=309&amp;prod=355372&amp;type=ombriere&amp;surface_parking=3399&amp;societe=RESTALLIANCE&amp;nom=Ombriere+-+RESTALLIANCE</t>
        </is>
      </c>
      <c r="L145" t="inlineStr">
        <is>
          <t>Voltec Solar</t>
        </is>
      </c>
      <c r="M145" t="inlineStr">
        <is>
          <t>Cible identifiée</t>
        </is>
      </c>
      <c r="R145" t="inlineStr">
        <is>
          <t>Non</t>
        </is>
      </c>
      <c r="U145">
        <f>IF(AND(S145&lt;&gt;"",T145&lt;&gt;""),S145*T145/100,"")</f>
        <v/>
      </c>
      <c r="W145">
        <f>IF(AND(U145&lt;&gt;"",V145&lt;&gt;""),U145*V145/100,"")</f>
        <v/>
      </c>
      <c r="X145" t="inlineStr">
        <is>
          <t>Détecté via RADAR APER · SIREN 391125796 · dirigeant : CHRISTOPHE DASSONVILLE</t>
        </is>
      </c>
    </row>
    <row r="146">
      <c r="A146" t="n">
        <v>143</v>
      </c>
      <c r="B146" t="inlineStr">
        <is>
          <t>SERVICES ET SANTE</t>
        </is>
      </c>
      <c r="C146" t="inlineStr">
        <is>
          <t>Vénissieux / Corbas</t>
        </is>
      </c>
      <c r="D146" t="inlineStr"/>
      <c r="E146" t="inlineStr">
        <is>
          <t>Ombrière parking</t>
        </is>
      </c>
      <c r="F146" t="n">
        <v>3399</v>
      </c>
      <c r="G146" t="inlineStr">
        <is>
          <t>01/07/2028</t>
        </is>
      </c>
      <c r="H146" t="n">
        <v>20000</v>
      </c>
      <c r="I146" t="n">
        <v>1700</v>
      </c>
      <c r="J146" t="n">
        <v>309</v>
      </c>
      <c r="K146" t="inlineStr">
        <is>
          <t>https://simulateur-pv.itec-riviera.com/?lat=45.68851&amp;lon=4.86436&amp;surface=1700&amp;kwc=309&amp;prod=355372&amp;type=ombriere&amp;surface_parking=3399&amp;societe=SERVICES+ET+SANTE&amp;nom=Ombriere+-+SERVICES+ET+SANTE</t>
        </is>
      </c>
      <c r="L146" t="inlineStr">
        <is>
          <t>Voltec Solar</t>
        </is>
      </c>
      <c r="M146" t="inlineStr">
        <is>
          <t>Cible identifiée</t>
        </is>
      </c>
      <c r="R146" t="inlineStr">
        <is>
          <t>Non</t>
        </is>
      </c>
      <c r="U146">
        <f>IF(AND(S146&lt;&gt;"",T146&lt;&gt;""),S146*T146/100,"")</f>
        <v/>
      </c>
      <c r="W146">
        <f>IF(AND(U146&lt;&gt;"",V146&lt;&gt;""),U146*V146/100,"")</f>
        <v/>
      </c>
      <c r="X146" t="inlineStr">
        <is>
          <t>Détecté via RADAR APER · SIREN 348415506 · dirigeant : BORIS PATRICE DANIEL DERICHEBOURG</t>
        </is>
      </c>
    </row>
    <row r="147">
      <c r="A147" t="n">
        <v>144</v>
      </c>
      <c r="B147" t="inlineStr">
        <is>
          <t>ROCKWELL AUTOMATION SAS</t>
        </is>
      </c>
      <c r="C147" t="inlineStr">
        <is>
          <t>Vénissieux / Corbas</t>
        </is>
      </c>
      <c r="D147" t="inlineStr"/>
      <c r="E147" t="inlineStr">
        <is>
          <t>Ombrière parking</t>
        </is>
      </c>
      <c r="F147" t="n">
        <v>3365</v>
      </c>
      <c r="G147" t="inlineStr">
        <is>
          <t>01/07/2028</t>
        </is>
      </c>
      <c r="H147" t="n">
        <v>20000</v>
      </c>
      <c r="I147" t="n">
        <v>1682</v>
      </c>
      <c r="J147" t="n">
        <v>306</v>
      </c>
      <c r="K147" t="inlineStr">
        <is>
          <t>https://simulateur-pv.itec-riviera.com/?lat=45.70927&amp;lon=4.93522&amp;surface=1682&amp;kwc=306&amp;prod=351775&amp;type=ombriere&amp;surface_parking=3365&amp;societe=ROCKWELL+AUTOMATION+SAS&amp;nom=Ombriere+-+ROCKWELL+AUTOMATION+SAS</t>
        </is>
      </c>
      <c r="L147" t="inlineStr">
        <is>
          <t>Voltec Solar</t>
        </is>
      </c>
      <c r="M147" t="inlineStr">
        <is>
          <t>Cible identifiée</t>
        </is>
      </c>
      <c r="R147" t="inlineStr">
        <is>
          <t>Non</t>
        </is>
      </c>
      <c r="U147">
        <f>IF(AND(S147&lt;&gt;"",T147&lt;&gt;""),S147*T147/100,"")</f>
        <v/>
      </c>
      <c r="W147">
        <f>IF(AND(U147&lt;&gt;"",V147&lt;&gt;""),U147*V147/100,"")</f>
        <v/>
      </c>
      <c r="X147" t="inlineStr">
        <is>
          <t>Détecté via RADAR APER · SIREN 327356853 · dirigeant : DAVID GILBERT XAVIER LEFEBVRE</t>
        </is>
      </c>
    </row>
    <row r="148">
      <c r="A148" t="n">
        <v>145</v>
      </c>
      <c r="B148" t="inlineStr">
        <is>
          <t>6 XPOS</t>
        </is>
      </c>
      <c r="C148" t="inlineStr">
        <is>
          <t>Vénissieux / Corbas</t>
        </is>
      </c>
      <c r="D148" t="inlineStr"/>
      <c r="E148" t="inlineStr">
        <is>
          <t>Ombrière parking</t>
        </is>
      </c>
      <c r="F148" t="n">
        <v>3365</v>
      </c>
      <c r="G148" t="inlineStr">
        <is>
          <t>01/07/2028</t>
        </is>
      </c>
      <c r="H148" t="n">
        <v>20000</v>
      </c>
      <c r="I148" t="n">
        <v>1682</v>
      </c>
      <c r="J148" t="n">
        <v>306</v>
      </c>
      <c r="K148" t="inlineStr">
        <is>
          <t>https://simulateur-pv.itec-riviera.com/?lat=45.70927&amp;lon=4.93522&amp;surface=1682&amp;kwc=306&amp;prod=351775&amp;type=ombriere&amp;surface_parking=3365&amp;societe=6+XPOS&amp;nom=Ombriere+-+6+XPOS</t>
        </is>
      </c>
      <c r="L148" t="inlineStr">
        <is>
          <t>Voltec Solar</t>
        </is>
      </c>
      <c r="M148" t="inlineStr">
        <is>
          <t>Cible identifiée</t>
        </is>
      </c>
      <c r="R148" t="inlineStr">
        <is>
          <t>Non</t>
        </is>
      </c>
      <c r="U148">
        <f>IF(AND(S148&lt;&gt;"",T148&lt;&gt;""),S148*T148/100,"")</f>
        <v/>
      </c>
      <c r="W148">
        <f>IF(AND(U148&lt;&gt;"",V148&lt;&gt;""),U148*V148/100,"")</f>
        <v/>
      </c>
      <c r="X148" t="inlineStr">
        <is>
          <t>Détecté via RADAR APER · SIREN 837600550 · dirigeant : EMMANUEL GONZALEZ</t>
        </is>
      </c>
    </row>
    <row r="149">
      <c r="A149" t="n">
        <v>146</v>
      </c>
      <c r="B149" t="inlineStr">
        <is>
          <t>SAMSE</t>
        </is>
      </c>
      <c r="C149" t="inlineStr">
        <is>
          <t>Vénissieux / Corbas</t>
        </is>
      </c>
      <c r="D149" t="inlineStr"/>
      <c r="E149" t="inlineStr">
        <is>
          <t>Ombrière parking</t>
        </is>
      </c>
      <c r="F149" t="n">
        <v>3346</v>
      </c>
      <c r="G149" t="inlineStr">
        <is>
          <t>01/07/2028</t>
        </is>
      </c>
      <c r="H149" t="n">
        <v>20000</v>
      </c>
      <c r="I149" t="n">
        <v>1673</v>
      </c>
      <c r="J149" t="n">
        <v>304</v>
      </c>
      <c r="K149" t="inlineStr">
        <is>
          <t>https://simulateur-pv.itec-riviera.com/?lat=45.68335&amp;lon=4.92379&amp;surface=1673&amp;kwc=304&amp;prod=349786&amp;type=ombriere&amp;surface_parking=3346&amp;societe=SAMSE&amp;nom=Ombriere+-+SAMSE</t>
        </is>
      </c>
      <c r="L149" t="inlineStr">
        <is>
          <t>Voltec Solar</t>
        </is>
      </c>
      <c r="M149" t="inlineStr">
        <is>
          <t>Cible identifiée</t>
        </is>
      </c>
      <c r="R149" t="inlineStr">
        <is>
          <t>Non</t>
        </is>
      </c>
      <c r="U149">
        <f>IF(AND(S149&lt;&gt;"",T149&lt;&gt;""),S149*T149/100,"")</f>
        <v/>
      </c>
      <c r="W149">
        <f>IF(AND(U149&lt;&gt;"",V149&lt;&gt;""),U149*V149/100,"")</f>
        <v/>
      </c>
      <c r="X149" t="inlineStr">
        <is>
          <t>Détecté via RADAR APER · SIREN 056502248 · dirigeant : LAURENT ALAIN CLAUDE CHAMEROY</t>
        </is>
      </c>
    </row>
    <row r="150">
      <c r="A150" t="n">
        <v>147</v>
      </c>
      <c r="B150" t="inlineStr">
        <is>
          <t>ANTALIS FRANCE</t>
        </is>
      </c>
      <c r="C150" t="inlineStr">
        <is>
          <t>Vénissieux / Corbas</t>
        </is>
      </c>
      <c r="D150" t="inlineStr"/>
      <c r="E150" t="inlineStr">
        <is>
          <t>Ombrière parking</t>
        </is>
      </c>
      <c r="F150" t="n">
        <v>3346</v>
      </c>
      <c r="G150" t="inlineStr">
        <is>
          <t>01/07/2028</t>
        </is>
      </c>
      <c r="H150" t="n">
        <v>20000</v>
      </c>
      <c r="I150" t="n">
        <v>1673</v>
      </c>
      <c r="J150" t="n">
        <v>304</v>
      </c>
      <c r="K150" t="inlineStr">
        <is>
          <t>https://simulateur-pv.itec-riviera.com/?lat=45.68335&amp;lon=4.92379&amp;surface=1673&amp;kwc=304&amp;prod=349786&amp;type=ombriere&amp;surface_parking=3346&amp;societe=ANTALIS+FRANCE&amp;nom=Ombriere+-+ANTALIS+FRANCE</t>
        </is>
      </c>
      <c r="L150" t="inlineStr">
        <is>
          <t>Voltec Solar</t>
        </is>
      </c>
      <c r="M150" t="inlineStr">
        <is>
          <t>Cible identifiée</t>
        </is>
      </c>
      <c r="R150" t="inlineStr">
        <is>
          <t>Non</t>
        </is>
      </c>
      <c r="U150">
        <f>IF(AND(S150&lt;&gt;"",T150&lt;&gt;""),S150*T150/100,"")</f>
        <v/>
      </c>
      <c r="W150">
        <f>IF(AND(U150&lt;&gt;"",V150&lt;&gt;""),U150*V150/100,"")</f>
        <v/>
      </c>
      <c r="X150" t="inlineStr">
        <is>
          <t>Détecté via RADAR APER · SIREN 410330765 · dirigeant : THIERRY GRISELIN</t>
        </is>
      </c>
    </row>
    <row r="151">
      <c r="A151" t="n">
        <v>148</v>
      </c>
      <c r="B151" t="inlineStr">
        <is>
          <t>ALDI MARCHE (ALDI MARCHE)</t>
        </is>
      </c>
      <c r="C151" t="inlineStr">
        <is>
          <t>Vénissieux / Corbas</t>
        </is>
      </c>
      <c r="D151" t="inlineStr"/>
      <c r="E151" t="inlineStr">
        <is>
          <t>Ombrière parking</t>
        </is>
      </c>
      <c r="F151" t="n">
        <v>3325</v>
      </c>
      <c r="G151" t="inlineStr">
        <is>
          <t>01/07/2028</t>
        </is>
      </c>
      <c r="H151" t="n">
        <v>20000</v>
      </c>
      <c r="I151" t="n">
        <v>1662</v>
      </c>
      <c r="J151" t="n">
        <v>302</v>
      </c>
      <c r="K151" t="inlineStr">
        <is>
          <t>https://simulateur-pv.itec-riviera.com/?lat=45.72648&amp;lon=4.91384&amp;surface=1662&amp;kwc=302&amp;prod=347587&amp;type=ombriere&amp;surface_parking=3325&amp;societe=ALDI+MARCHE+%28ALDI+MARCHE%29&amp;nom=Ombriere+-+ALDI+MARCHE+%28ALDI+MARCHE%29</t>
        </is>
      </c>
      <c r="L151" t="inlineStr">
        <is>
          <t>Voltec Solar</t>
        </is>
      </c>
      <c r="M151" t="inlineStr">
        <is>
          <t>Cible identifiée</t>
        </is>
      </c>
      <c r="R151" t="inlineStr">
        <is>
          <t>Non</t>
        </is>
      </c>
      <c r="U151">
        <f>IF(AND(S151&lt;&gt;"",T151&lt;&gt;""),S151*T151/100,"")</f>
        <v/>
      </c>
      <c r="W151">
        <f>IF(AND(U151&lt;&gt;"",V151&lt;&gt;""),U151*V151/100,"")</f>
        <v/>
      </c>
      <c r="X151" t="inlineStr">
        <is>
          <t>Détecté via RADAR APER · SIREN 444330641 · dirigeant : VINCENT RAPHAEL ALBAN BERNARD</t>
        </is>
      </c>
    </row>
    <row r="152">
      <c r="A152" t="n">
        <v>149</v>
      </c>
      <c r="B152" t="inlineStr">
        <is>
          <t>SISCA</t>
        </is>
      </c>
      <c r="C152" t="inlineStr">
        <is>
          <t>Vénissieux / Corbas</t>
        </is>
      </c>
      <c r="D152" t="inlineStr"/>
      <c r="E152" t="inlineStr">
        <is>
          <t>Ombrière parking</t>
        </is>
      </c>
      <c r="F152" t="n">
        <v>3325</v>
      </c>
      <c r="G152" t="inlineStr">
        <is>
          <t>01/07/2028</t>
        </is>
      </c>
      <c r="H152" t="n">
        <v>20000</v>
      </c>
      <c r="I152" t="n">
        <v>1662</v>
      </c>
      <c r="J152" t="n">
        <v>302</v>
      </c>
      <c r="K152" t="inlineStr">
        <is>
          <t>https://simulateur-pv.itec-riviera.com/?lat=45.72648&amp;lon=4.91384&amp;surface=1662&amp;kwc=302&amp;prod=347587&amp;type=ombriere&amp;surface_parking=3325&amp;societe=SISCA&amp;nom=Ombriere+-+SISCA</t>
        </is>
      </c>
      <c r="L152" t="inlineStr">
        <is>
          <t>Voltec Solar</t>
        </is>
      </c>
      <c r="M152" t="inlineStr">
        <is>
          <t>Cible identifiée</t>
        </is>
      </c>
      <c r="R152" t="inlineStr">
        <is>
          <t>Non</t>
        </is>
      </c>
      <c r="U152">
        <f>IF(AND(S152&lt;&gt;"",T152&lt;&gt;""),S152*T152/100,"")</f>
        <v/>
      </c>
      <c r="W152">
        <f>IF(AND(U152&lt;&gt;"",V152&lt;&gt;""),U152*V152/100,"")</f>
        <v/>
      </c>
      <c r="X152" t="inlineStr">
        <is>
          <t>Détecté via RADAR APER · SIREN 352747018 · dirigeant : ERIC PETEYTAS</t>
        </is>
      </c>
    </row>
    <row r="153">
      <c r="A153" t="n">
        <v>150</v>
      </c>
      <c r="B153" t="inlineStr">
        <is>
          <t>CASTORAMA FRANCE</t>
        </is>
      </c>
      <c r="C153" t="inlineStr">
        <is>
          <t>Vénissieux / Corbas</t>
        </is>
      </c>
      <c r="D153" t="inlineStr"/>
      <c r="E153" t="inlineStr">
        <is>
          <t>Ombrière parking</t>
        </is>
      </c>
      <c r="F153" t="n">
        <v>3274</v>
      </c>
      <c r="G153" t="inlineStr">
        <is>
          <t>01/07/2028</t>
        </is>
      </c>
      <c r="H153" t="n">
        <v>20000</v>
      </c>
      <c r="I153" t="n">
        <v>1637</v>
      </c>
      <c r="J153" t="n">
        <v>298</v>
      </c>
      <c r="K153" t="inlineStr">
        <is>
          <t>https://simulateur-pv.itec-riviera.com/?lat=45.72887&amp;lon=4.93555&amp;surface=1637&amp;kwc=298&amp;prod=342311&amp;type=ombriere&amp;surface_parking=3274&amp;societe=CASTORAMA+FRANCE&amp;nom=Ombriere+-+CASTORAMA+FRANCE</t>
        </is>
      </c>
      <c r="L153" t="inlineStr">
        <is>
          <t>Voltec Solar</t>
        </is>
      </c>
      <c r="M153" t="inlineStr">
        <is>
          <t>Cible identifiée</t>
        </is>
      </c>
      <c r="R153" t="inlineStr">
        <is>
          <t>Non</t>
        </is>
      </c>
      <c r="U153">
        <f>IF(AND(S153&lt;&gt;"",T153&lt;&gt;""),S153*T153/100,"")</f>
        <v/>
      </c>
      <c r="W153">
        <f>IF(AND(U153&lt;&gt;"",V153&lt;&gt;""),U153*V153/100,"")</f>
        <v/>
      </c>
      <c r="X153" t="inlineStr">
        <is>
          <t>Détecté via RADAR APER · SIREN 451678973 · dirigeant : PASCAL GIL</t>
        </is>
      </c>
    </row>
    <row r="154">
      <c r="A154" t="n">
        <v>151</v>
      </c>
      <c r="B154" t="inlineStr">
        <is>
          <t>KVT AVIATION</t>
        </is>
      </c>
      <c r="C154" t="inlineStr">
        <is>
          <t>Vénissieux / Corbas</t>
        </is>
      </c>
      <c r="D154" t="inlineStr"/>
      <c r="E154" t="inlineStr">
        <is>
          <t>Ombrière parking</t>
        </is>
      </c>
      <c r="F154" t="n">
        <v>3274</v>
      </c>
      <c r="G154" t="inlineStr">
        <is>
          <t>01/07/2028</t>
        </is>
      </c>
      <c r="H154" t="n">
        <v>20000</v>
      </c>
      <c r="I154" t="n">
        <v>1637</v>
      </c>
      <c r="J154" t="n">
        <v>298</v>
      </c>
      <c r="K154" t="inlineStr">
        <is>
          <t>https://simulateur-pv.itec-riviera.com/?lat=45.72887&amp;lon=4.93555&amp;surface=1637&amp;kwc=298&amp;prod=342311&amp;type=ombriere&amp;surface_parking=3274&amp;societe=KVT+AVIATION&amp;nom=Ombriere+-+KVT+AVIATION</t>
        </is>
      </c>
      <c r="L154" t="inlineStr">
        <is>
          <t>Voltec Solar</t>
        </is>
      </c>
      <c r="M154" t="inlineStr">
        <is>
          <t>Cible identifiée</t>
        </is>
      </c>
      <c r="R154" t="inlineStr">
        <is>
          <t>Non</t>
        </is>
      </c>
      <c r="U154">
        <f>IF(AND(S154&lt;&gt;"",T154&lt;&gt;""),S154*T154/100,"")</f>
        <v/>
      </c>
      <c r="W154">
        <f>IF(AND(U154&lt;&gt;"",V154&lt;&gt;""),U154*V154/100,"")</f>
        <v/>
      </c>
      <c r="X154" t="inlineStr">
        <is>
          <t>Détecté via RADAR APER · SIREN 984386367 · dirigeant : VALENTIN KAKIEL</t>
        </is>
      </c>
    </row>
    <row r="155">
      <c r="A155" t="n">
        <v>152</v>
      </c>
      <c r="B155" t="inlineStr">
        <is>
          <t>SOCIETE GENERALE (SG)</t>
        </is>
      </c>
      <c r="C155" t="inlineStr">
        <is>
          <t>Vénissieux / Corbas</t>
        </is>
      </c>
      <c r="D155" t="inlineStr"/>
      <c r="E155" t="inlineStr">
        <is>
          <t>Ombrière parking</t>
        </is>
      </c>
      <c r="F155" t="n">
        <v>3240</v>
      </c>
      <c r="G155" t="inlineStr">
        <is>
          <t>01/07/2028</t>
        </is>
      </c>
      <c r="H155" t="n">
        <v>20000</v>
      </c>
      <c r="I155" t="n">
        <v>1620</v>
      </c>
      <c r="J155" t="n">
        <v>295</v>
      </c>
      <c r="K155" t="inlineStr">
        <is>
          <t>https://simulateur-pv.itec-riviera.com/?lat=45.69221&amp;lon=4.93964&amp;surface=1620&amp;kwc=295&amp;prod=338688&amp;type=ombriere&amp;surface_parking=3240&amp;societe=SOCIETE+GENERALE+%28SG%29&amp;nom=Ombriere+-+SOCIETE+GENERALE+%28SG%29</t>
        </is>
      </c>
      <c r="L155" t="inlineStr">
        <is>
          <t>Voltec Solar</t>
        </is>
      </c>
      <c r="M155" t="inlineStr">
        <is>
          <t>Cible identifiée</t>
        </is>
      </c>
      <c r="R155" t="inlineStr">
        <is>
          <t>Non</t>
        </is>
      </c>
      <c r="U155">
        <f>IF(AND(S155&lt;&gt;"",T155&lt;&gt;""),S155*T155/100,"")</f>
        <v/>
      </c>
      <c r="W155">
        <f>IF(AND(U155&lt;&gt;"",V155&lt;&gt;""),U155*V155/100,"")</f>
        <v/>
      </c>
      <c r="X155" t="inlineStr">
        <is>
          <t>Détecté via RADAR APER · SIREN 552120222 · dirigeant : LAURA JANE BARLOW</t>
        </is>
      </c>
    </row>
    <row r="156">
      <c r="A156" t="n">
        <v>153</v>
      </c>
      <c r="B156" t="inlineStr">
        <is>
          <t>CREDIT LYONNAIS (LCL)</t>
        </is>
      </c>
      <c r="C156" t="inlineStr">
        <is>
          <t>Vénissieux / Corbas</t>
        </is>
      </c>
      <c r="D156" t="inlineStr"/>
      <c r="E156" t="inlineStr">
        <is>
          <t>Ombrière parking</t>
        </is>
      </c>
      <c r="F156" t="n">
        <v>3240</v>
      </c>
      <c r="G156" t="inlineStr">
        <is>
          <t>01/07/2028</t>
        </is>
      </c>
      <c r="H156" t="n">
        <v>20000</v>
      </c>
      <c r="I156" t="n">
        <v>1620</v>
      </c>
      <c r="J156" t="n">
        <v>295</v>
      </c>
      <c r="K156" t="inlineStr">
        <is>
          <t>https://simulateur-pv.itec-riviera.com/?lat=45.69221&amp;lon=4.93964&amp;surface=1620&amp;kwc=295&amp;prod=338688&amp;type=ombriere&amp;surface_parking=3240&amp;societe=CREDIT+LYONNAIS+%28LCL%29&amp;nom=Ombriere+-+CREDIT+LYONNAIS+%28LCL%29</t>
        </is>
      </c>
      <c r="L156" t="inlineStr">
        <is>
          <t>Voltec Solar</t>
        </is>
      </c>
      <c r="M156" t="inlineStr">
        <is>
          <t>Cible identifiée</t>
        </is>
      </c>
      <c r="R156" t="inlineStr">
        <is>
          <t>Non</t>
        </is>
      </c>
      <c r="U156">
        <f>IF(AND(S156&lt;&gt;"",T156&lt;&gt;""),S156*T156/100,"")</f>
        <v/>
      </c>
      <c r="W156">
        <f>IF(AND(U156&lt;&gt;"",V156&lt;&gt;""),U156*V156/100,"")</f>
        <v/>
      </c>
      <c r="X156" t="inlineStr">
        <is>
          <t>Détecté via RADAR APER · SIREN 954509741 · dirigeant : FRANCK JEAN-LOUIS ALEXANDRE</t>
        </is>
      </c>
    </row>
    <row r="157">
      <c r="A157" t="n">
        <v>154</v>
      </c>
      <c r="B157" t="inlineStr">
        <is>
          <t>RANDSTAD (RANDSTAD INHOUSE)</t>
        </is>
      </c>
      <c r="C157" t="inlineStr">
        <is>
          <t>Vénissieux / Corbas</t>
        </is>
      </c>
      <c r="D157" t="inlineStr"/>
      <c r="E157" t="inlineStr">
        <is>
          <t>Ombrière parking</t>
        </is>
      </c>
      <c r="F157" t="n">
        <v>3240</v>
      </c>
      <c r="G157" t="inlineStr">
        <is>
          <t>01/07/2028</t>
        </is>
      </c>
      <c r="H157" t="n">
        <v>20000</v>
      </c>
      <c r="I157" t="n">
        <v>1620</v>
      </c>
      <c r="J157" t="n">
        <v>295</v>
      </c>
      <c r="K157" t="inlineStr">
        <is>
          <t>https://simulateur-pv.itec-riviera.com/?lat=45.71621&amp;lon=4.93206&amp;surface=1620&amp;kwc=295&amp;prod=338678&amp;type=ombriere&amp;surface_parking=3240&amp;societe=RANDSTAD+%28RANDSTAD+INHOUSE%29&amp;nom=Ombriere+-+RANDSTAD+%28RANDSTAD+INHOUSE%29</t>
        </is>
      </c>
      <c r="L157" t="inlineStr">
        <is>
          <t>Voltec Solar</t>
        </is>
      </c>
      <c r="M157" t="inlineStr">
        <is>
          <t>Cible identifiée</t>
        </is>
      </c>
      <c r="R157" t="inlineStr">
        <is>
          <t>Non</t>
        </is>
      </c>
      <c r="U157">
        <f>IF(AND(S157&lt;&gt;"",T157&lt;&gt;""),S157*T157/100,"")</f>
        <v/>
      </c>
      <c r="W157">
        <f>IF(AND(U157&lt;&gt;"",V157&lt;&gt;""),U157*V157/100,"")</f>
        <v/>
      </c>
      <c r="X157" t="inlineStr">
        <is>
          <t>Détecté via RADAR APER · SIREN 433999356</t>
        </is>
      </c>
    </row>
    <row r="158">
      <c r="A158" t="n">
        <v>155</v>
      </c>
      <c r="B158" t="inlineStr">
        <is>
          <t>NEWREST RESTAURATION</t>
        </is>
      </c>
      <c r="C158" t="inlineStr">
        <is>
          <t>Vénissieux / Corbas</t>
        </is>
      </c>
      <c r="D158" t="inlineStr"/>
      <c r="E158" t="inlineStr">
        <is>
          <t>Ombrière parking</t>
        </is>
      </c>
      <c r="F158" t="n">
        <v>3240</v>
      </c>
      <c r="G158" t="inlineStr">
        <is>
          <t>01/07/2028</t>
        </is>
      </c>
      <c r="H158" t="n">
        <v>20000</v>
      </c>
      <c r="I158" t="n">
        <v>1620</v>
      </c>
      <c r="J158" t="n">
        <v>295</v>
      </c>
      <c r="K158" t="inlineStr">
        <is>
          <t>https://simulateur-pv.itec-riviera.com/?lat=45.71621&amp;lon=4.93206&amp;surface=1620&amp;kwc=295&amp;prod=338678&amp;type=ombriere&amp;surface_parking=3240&amp;societe=NEWREST+RESTAURATION&amp;nom=Ombriere+-+NEWREST+RESTAURATION</t>
        </is>
      </c>
      <c r="L158" t="inlineStr">
        <is>
          <t>Voltec Solar</t>
        </is>
      </c>
      <c r="M158" t="inlineStr">
        <is>
          <t>Cible identifiée</t>
        </is>
      </c>
      <c r="R158" t="inlineStr">
        <is>
          <t>Non</t>
        </is>
      </c>
      <c r="U158">
        <f>IF(AND(S158&lt;&gt;"",T158&lt;&gt;""),S158*T158/100,"")</f>
        <v/>
      </c>
      <c r="W158">
        <f>IF(AND(U158&lt;&gt;"",V158&lt;&gt;""),U158*V158/100,"")</f>
        <v/>
      </c>
      <c r="X158" t="inlineStr">
        <is>
          <t>Détecté via RADAR APER · SIREN 351442082 · dirigeant : OLIVIER LAURAC</t>
        </is>
      </c>
    </row>
    <row r="159">
      <c r="A159" t="n">
        <v>156</v>
      </c>
      <c r="B159" t="inlineStr">
        <is>
          <t>ENTREPRISE GENERALE LEON GROSSE (EGLG)</t>
        </is>
      </c>
      <c r="C159" t="inlineStr">
        <is>
          <t>Vénissieux / Corbas</t>
        </is>
      </c>
      <c r="D159" t="inlineStr"/>
      <c r="E159" t="inlineStr">
        <is>
          <t>Ombrière parking</t>
        </is>
      </c>
      <c r="F159" t="n">
        <v>3231</v>
      </c>
      <c r="G159" t="inlineStr">
        <is>
          <t>01/07/2028</t>
        </is>
      </c>
      <c r="H159" t="n">
        <v>20000</v>
      </c>
      <c r="I159" t="n">
        <v>1615</v>
      </c>
      <c r="J159" t="n">
        <v>294</v>
      </c>
      <c r="K159" t="inlineStr">
        <is>
          <t>https://simulateur-pv.itec-riviera.com/?lat=45.72522&amp;lon=4.87264&amp;surface=1615&amp;kwc=294&amp;prod=337776&amp;type=ombriere&amp;surface_parking=3231&amp;societe=ENTREPRISE+GENERALE+LEON+GROSSE+%28EGLG%29&amp;nom=Ombriere+-+ENTREPRISE+GENERALE+LEON+GROSSE+%28EGLG%29</t>
        </is>
      </c>
      <c r="L159" t="inlineStr">
        <is>
          <t>Voltec Solar</t>
        </is>
      </c>
      <c r="M159" t="inlineStr">
        <is>
          <t>Cible identifiée</t>
        </is>
      </c>
      <c r="R159" t="inlineStr">
        <is>
          <t>Non</t>
        </is>
      </c>
      <c r="U159">
        <f>IF(AND(S159&lt;&gt;"",T159&lt;&gt;""),S159*T159/100,"")</f>
        <v/>
      </c>
      <c r="W159">
        <f>IF(AND(U159&lt;&gt;"",V159&lt;&gt;""),U159*V159/100,"")</f>
        <v/>
      </c>
      <c r="X159" t="inlineStr">
        <is>
          <t>Détecté via RADAR APER · SIREN 745420653 · dirigeant : MARC ANTOINE LUCIEN AUGUSTI</t>
        </is>
      </c>
    </row>
    <row r="160">
      <c r="A160" t="n">
        <v>157</v>
      </c>
      <c r="B160" t="inlineStr">
        <is>
          <t>ASSOCIATION MESSIDOR</t>
        </is>
      </c>
      <c r="C160" t="inlineStr">
        <is>
          <t>Vénissieux / Corbas</t>
        </is>
      </c>
      <c r="D160" t="inlineStr"/>
      <c r="E160" t="inlineStr">
        <is>
          <t>Ombrière parking</t>
        </is>
      </c>
      <c r="F160" t="n">
        <v>3231</v>
      </c>
      <c r="G160" t="inlineStr">
        <is>
          <t>01/07/2028</t>
        </is>
      </c>
      <c r="H160" t="n">
        <v>20000</v>
      </c>
      <c r="I160" t="n">
        <v>1615</v>
      </c>
      <c r="J160" t="n">
        <v>294</v>
      </c>
      <c r="K160" t="inlineStr">
        <is>
          <t>https://simulateur-pv.itec-riviera.com/?lat=45.72522&amp;lon=4.87264&amp;surface=1615&amp;kwc=294&amp;prod=337776&amp;type=ombriere&amp;surface_parking=3231&amp;societe=ASSOCIATION+MESSIDOR&amp;nom=Ombriere+-+ASSOCIATION+MESSIDOR</t>
        </is>
      </c>
      <c r="L160" t="inlineStr">
        <is>
          <t>Voltec Solar</t>
        </is>
      </c>
      <c r="M160" t="inlineStr">
        <is>
          <t>Cible identifiée</t>
        </is>
      </c>
      <c r="R160" t="inlineStr">
        <is>
          <t>Non</t>
        </is>
      </c>
      <c r="U160">
        <f>IF(AND(S160&lt;&gt;"",T160&lt;&gt;""),S160*T160/100,"")</f>
        <v/>
      </c>
      <c r="W160">
        <f>IF(AND(U160&lt;&gt;"",V160&lt;&gt;""),U160*V160/100,"")</f>
        <v/>
      </c>
      <c r="X160" t="inlineStr">
        <is>
          <t>Détecté via RADAR APER · SIREN 305933004 · dirigeant : ANNIE DAÏDJ (ALARCON)</t>
        </is>
      </c>
    </row>
    <row r="161">
      <c r="A161" t="n">
        <v>158</v>
      </c>
      <c r="B161" t="inlineStr">
        <is>
          <t>BNP PARIBAS (HELLO BANK!)</t>
        </is>
      </c>
      <c r="C161" t="inlineStr">
        <is>
          <t>Vénissieux / Corbas</t>
        </is>
      </c>
      <c r="D161" t="inlineStr"/>
      <c r="E161" t="inlineStr">
        <is>
          <t>Ombrière parking</t>
        </is>
      </c>
      <c r="F161" t="n">
        <v>3183</v>
      </c>
      <c r="G161" t="inlineStr">
        <is>
          <t>01/07/2028</t>
        </is>
      </c>
      <c r="H161" t="n">
        <v>20000</v>
      </c>
      <c r="I161" t="n">
        <v>1591</v>
      </c>
      <c r="J161" t="n">
        <v>289</v>
      </c>
      <c r="K161" t="inlineStr">
        <is>
          <t>https://simulateur-pv.itec-riviera.com/?lat=45.69553&amp;lon=4.93518&amp;surface=1591&amp;kwc=289&amp;prod=332756&amp;type=ombriere&amp;surface_parking=3183&amp;societe=BNP+PARIBAS+%28HELLO+BANK%21%29&amp;nom=Ombriere+-+BNP+PARIBAS+%28HELLO+BANK%21%29</t>
        </is>
      </c>
      <c r="L161" t="inlineStr">
        <is>
          <t>Voltec Solar</t>
        </is>
      </c>
      <c r="M161" t="inlineStr">
        <is>
          <t>Cible identifiée</t>
        </is>
      </c>
      <c r="R161" t="inlineStr">
        <is>
          <t>Non</t>
        </is>
      </c>
      <c r="U161">
        <f>IF(AND(S161&lt;&gt;"",T161&lt;&gt;""),S161*T161/100,"")</f>
        <v/>
      </c>
      <c r="W161">
        <f>IF(AND(U161&lt;&gt;"",V161&lt;&gt;""),U161*V161/100,"")</f>
        <v/>
      </c>
      <c r="X161" t="inlineStr">
        <is>
          <t>Détecté via RADAR APER · SIREN 662042449 · dirigeant : JACQUES ASCHENBROICH</t>
        </is>
      </c>
    </row>
    <row r="162">
      <c r="A162" t="n">
        <v>159</v>
      </c>
      <c r="B162" t="inlineStr">
        <is>
          <t>COMMUNE DE SAINT PRIEST</t>
        </is>
      </c>
      <c r="C162" t="inlineStr">
        <is>
          <t>Vénissieux / Corbas</t>
        </is>
      </c>
      <c r="D162" t="inlineStr"/>
      <c r="E162" t="inlineStr">
        <is>
          <t>Ombrière parking</t>
        </is>
      </c>
      <c r="F162" t="n">
        <v>3183</v>
      </c>
      <c r="G162" t="inlineStr">
        <is>
          <t>01/07/2028</t>
        </is>
      </c>
      <c r="H162" t="n">
        <v>20000</v>
      </c>
      <c r="I162" t="n">
        <v>1591</v>
      </c>
      <c r="J162" t="n">
        <v>289</v>
      </c>
      <c r="K162" t="inlineStr">
        <is>
          <t>https://simulateur-pv.itec-riviera.com/?lat=45.69553&amp;lon=4.93518&amp;surface=1591&amp;kwc=289&amp;prod=332756&amp;type=ombriere&amp;surface_parking=3183&amp;societe=COMMUNE+DE+SAINT+PRIEST&amp;nom=Ombriere+-+COMMUNE+DE+SAINT+PRIEST</t>
        </is>
      </c>
      <c r="L162" t="inlineStr">
        <is>
          <t>Voltec Solar</t>
        </is>
      </c>
      <c r="M162" t="inlineStr">
        <is>
          <t>Cible identifiée</t>
        </is>
      </c>
      <c r="R162" t="inlineStr">
        <is>
          <t>Non</t>
        </is>
      </c>
      <c r="U162">
        <f>IF(AND(S162&lt;&gt;"",T162&lt;&gt;""),S162*T162/100,"")</f>
        <v/>
      </c>
      <c r="W162">
        <f>IF(AND(U162&lt;&gt;"",V162&lt;&gt;""),U162*V162/100,"")</f>
        <v/>
      </c>
      <c r="X162" t="inlineStr">
        <is>
          <t>Détecté via RADAR APER · SIREN 216902908</t>
        </is>
      </c>
    </row>
    <row r="163">
      <c r="A163" t="n">
        <v>160</v>
      </c>
      <c r="B163" t="inlineStr">
        <is>
          <t>INTUIS-ELEC</t>
        </is>
      </c>
      <c r="C163" t="inlineStr">
        <is>
          <t>Vénissieux / Corbas</t>
        </is>
      </c>
      <c r="D163" t="inlineStr"/>
      <c r="E163" t="inlineStr">
        <is>
          <t>Ombrière parking</t>
        </is>
      </c>
      <c r="F163" t="n">
        <v>3182</v>
      </c>
      <c r="G163" t="inlineStr">
        <is>
          <t>01/07/2028</t>
        </is>
      </c>
      <c r="H163" t="n">
        <v>20000</v>
      </c>
      <c r="I163" t="n">
        <v>1591</v>
      </c>
      <c r="J163" t="n">
        <v>289</v>
      </c>
      <c r="K163" t="inlineStr">
        <is>
          <t>https://simulateur-pv.itec-riviera.com/?lat=45.71784&amp;lon=4.91564&amp;surface=1591&amp;kwc=289&amp;prod=332652&amp;type=ombriere&amp;surface_parking=3182&amp;societe=INTUIS-ELEC&amp;nom=Ombriere+-+INTUIS-ELEC</t>
        </is>
      </c>
      <c r="L163" t="inlineStr">
        <is>
          <t>Voltec Solar</t>
        </is>
      </c>
      <c r="M163" t="inlineStr">
        <is>
          <t>Cible identifiée</t>
        </is>
      </c>
      <c r="R163" t="inlineStr">
        <is>
          <t>Non</t>
        </is>
      </c>
      <c r="U163">
        <f>IF(AND(S163&lt;&gt;"",T163&lt;&gt;""),S163*T163/100,"")</f>
        <v/>
      </c>
      <c r="W163">
        <f>IF(AND(U163&lt;&gt;"",V163&lt;&gt;""),U163*V163/100,"")</f>
        <v/>
      </c>
      <c r="X163" t="inlineStr">
        <is>
          <t>Détecté via RADAR APER · SIREN 334981958 · dirigeant : PHILIPPE DÉNECÉ</t>
        </is>
      </c>
    </row>
    <row r="164">
      <c r="A164" t="n">
        <v>161</v>
      </c>
      <c r="B164" t="inlineStr">
        <is>
          <t>CLEMENT PESCARMONA</t>
        </is>
      </c>
      <c r="C164" t="inlineStr">
        <is>
          <t>Vénissieux / Corbas</t>
        </is>
      </c>
      <c r="D164" t="inlineStr"/>
      <c r="E164" t="inlineStr">
        <is>
          <t>Ombrière parking</t>
        </is>
      </c>
      <c r="F164" t="n">
        <v>3182</v>
      </c>
      <c r="G164" t="inlineStr">
        <is>
          <t>01/07/2028</t>
        </is>
      </c>
      <c r="H164" t="n">
        <v>20000</v>
      </c>
      <c r="I164" t="n">
        <v>1591</v>
      </c>
      <c r="J164" t="n">
        <v>289</v>
      </c>
      <c r="K164" t="inlineStr">
        <is>
          <t>https://simulateur-pv.itec-riviera.com/?lat=45.71784&amp;lon=4.91564&amp;surface=1591&amp;kwc=289&amp;prod=332652&amp;type=ombriere&amp;surface_parking=3182&amp;societe=CLEMENT+PESCARMONA&amp;nom=Ombriere+-+CLEMENT+PESCARMONA</t>
        </is>
      </c>
      <c r="L164" t="inlineStr">
        <is>
          <t>Voltec Solar</t>
        </is>
      </c>
      <c r="M164" t="inlineStr">
        <is>
          <t>Cible identifiée</t>
        </is>
      </c>
      <c r="R164" t="inlineStr">
        <is>
          <t>Non</t>
        </is>
      </c>
      <c r="U164">
        <f>IF(AND(S164&lt;&gt;"",T164&lt;&gt;""),S164*T164/100,"")</f>
        <v/>
      </c>
      <c r="W164">
        <f>IF(AND(U164&lt;&gt;"",V164&lt;&gt;""),U164*V164/100,"")</f>
        <v/>
      </c>
      <c r="X164" t="inlineStr">
        <is>
          <t>Détecté via RADAR APER · SIREN 533312849 · dirigeant : CLEMENT PESCARMONA</t>
        </is>
      </c>
    </row>
    <row r="165">
      <c r="A165" t="n">
        <v>162</v>
      </c>
      <c r="B165" t="inlineStr">
        <is>
          <t>LABORATOIRES AREIA ENVIRONNEMENT</t>
        </is>
      </c>
      <c r="C165" t="inlineStr">
        <is>
          <t>Vénissieux / Corbas</t>
        </is>
      </c>
      <c r="D165" t="inlineStr"/>
      <c r="E165" t="inlineStr">
        <is>
          <t>Ombrière parking</t>
        </is>
      </c>
      <c r="F165" t="n">
        <v>3133</v>
      </c>
      <c r="G165" t="inlineStr">
        <is>
          <t>01/07/2028</t>
        </is>
      </c>
      <c r="H165" t="n">
        <v>20000</v>
      </c>
      <c r="I165" t="n">
        <v>1566</v>
      </c>
      <c r="J165" t="n">
        <v>285</v>
      </c>
      <c r="K165" t="inlineStr">
        <is>
          <t>https://simulateur-pv.itec-riviera.com/?lat=45.70760&amp;lon=4.89917&amp;surface=1566&amp;kwc=285&amp;prod=327506&amp;type=ombriere&amp;surface_parking=3133&amp;societe=LABORATOIRES+AREIA+ENVIRONNEMENT&amp;nom=Ombriere+-+LABORATOIRES+AREIA+ENVIRONNEMENT</t>
        </is>
      </c>
      <c r="L165" t="inlineStr">
        <is>
          <t>Voltec Solar</t>
        </is>
      </c>
      <c r="M165" t="inlineStr">
        <is>
          <t>Cible identifiée</t>
        </is>
      </c>
      <c r="R165" t="inlineStr">
        <is>
          <t>Non</t>
        </is>
      </c>
      <c r="U165">
        <f>IF(AND(S165&lt;&gt;"",T165&lt;&gt;""),S165*T165/100,"")</f>
        <v/>
      </c>
      <c r="W165">
        <f>IF(AND(U165&lt;&gt;"",V165&lt;&gt;""),U165*V165/100,"")</f>
        <v/>
      </c>
      <c r="X165" t="inlineStr">
        <is>
          <t>Détecté via RADAR APER · SIREN 535346753 · dirigeant : OLIVIER PIERRE MARCEL LECLERC</t>
        </is>
      </c>
    </row>
    <row r="166">
      <c r="A166" t="n">
        <v>163</v>
      </c>
      <c r="B166" t="inlineStr">
        <is>
          <t>SEBASTIEN PERRE-MARTIN</t>
        </is>
      </c>
      <c r="C166" t="inlineStr">
        <is>
          <t>Vénissieux / Corbas</t>
        </is>
      </c>
      <c r="D166" t="inlineStr"/>
      <c r="E166" t="inlineStr">
        <is>
          <t>Ombrière parking</t>
        </is>
      </c>
      <c r="F166" t="n">
        <v>3133</v>
      </c>
      <c r="G166" t="inlineStr">
        <is>
          <t>01/07/2028</t>
        </is>
      </c>
      <c r="H166" t="n">
        <v>20000</v>
      </c>
      <c r="I166" t="n">
        <v>1566</v>
      </c>
      <c r="J166" t="n">
        <v>285</v>
      </c>
      <c r="K166" t="inlineStr">
        <is>
          <t>https://simulateur-pv.itec-riviera.com/?lat=45.70760&amp;lon=4.89917&amp;surface=1566&amp;kwc=285&amp;prod=327506&amp;type=ombriere&amp;surface_parking=3133&amp;societe=SEBASTIEN+PERRE-MARTIN&amp;nom=Ombriere+-+SEBASTIEN+PERRE-MARTIN</t>
        </is>
      </c>
      <c r="L166" t="inlineStr">
        <is>
          <t>Voltec Solar</t>
        </is>
      </c>
      <c r="M166" t="inlineStr">
        <is>
          <t>Cible identifiée</t>
        </is>
      </c>
      <c r="R166" t="inlineStr">
        <is>
          <t>Non</t>
        </is>
      </c>
      <c r="U166">
        <f>IF(AND(S166&lt;&gt;"",T166&lt;&gt;""),S166*T166/100,"")</f>
        <v/>
      </c>
      <c r="W166">
        <f>IF(AND(U166&lt;&gt;"",V166&lt;&gt;""),U166*V166/100,"")</f>
        <v/>
      </c>
      <c r="X166" t="inlineStr">
        <is>
          <t>Détecté via RADAR APER · SIREN 809232580 · dirigeant : SEBASTIEN PERRE-MARTIN</t>
        </is>
      </c>
    </row>
    <row r="167">
      <c r="A167" t="n">
        <v>164</v>
      </c>
      <c r="B167" t="inlineStr">
        <is>
          <t>SODEXO ENTREPRISES</t>
        </is>
      </c>
      <c r="C167" t="inlineStr">
        <is>
          <t>Vénissieux / Corbas</t>
        </is>
      </c>
      <c r="D167" t="inlineStr"/>
      <c r="E167" t="inlineStr">
        <is>
          <t>Ombrière parking</t>
        </is>
      </c>
      <c r="F167" t="n">
        <v>3091</v>
      </c>
      <c r="G167" t="inlineStr">
        <is>
          <t>01/07/2028</t>
        </is>
      </c>
      <c r="H167" t="n">
        <v>20000</v>
      </c>
      <c r="I167" t="n">
        <v>1545</v>
      </c>
      <c r="J167" t="n">
        <v>281</v>
      </c>
      <c r="K167" t="inlineStr">
        <is>
          <t>https://simulateur-pv.itec-riviera.com/?lat=45.70351&amp;lon=4.90355&amp;surface=1545&amp;kwc=281&amp;prod=323137&amp;type=ombriere&amp;surface_parking=3091&amp;societe=SODEXO+ENTREPRISES&amp;nom=Ombriere+-+SODEXO+ENTREPRISES</t>
        </is>
      </c>
      <c r="L167" t="inlineStr">
        <is>
          <t>Voltec Solar</t>
        </is>
      </c>
      <c r="M167" t="inlineStr">
        <is>
          <t>Cible identifiée</t>
        </is>
      </c>
      <c r="R167" t="inlineStr">
        <is>
          <t>Non</t>
        </is>
      </c>
      <c r="U167">
        <f>IF(AND(S167&lt;&gt;"",T167&lt;&gt;""),S167*T167/100,"")</f>
        <v/>
      </c>
      <c r="W167">
        <f>IF(AND(U167&lt;&gt;"",V167&lt;&gt;""),U167*V167/100,"")</f>
        <v/>
      </c>
      <c r="X167" t="inlineStr">
        <is>
          <t>Détecté via RADAR APER · SIREN 338253230 · dirigeant : SOPHIE NERON BERGER (BERGER)</t>
        </is>
      </c>
    </row>
    <row r="168">
      <c r="A168" t="n">
        <v>165</v>
      </c>
      <c r="B168" t="inlineStr">
        <is>
          <t>YOUNSE FATIM (STAR CARS)</t>
        </is>
      </c>
      <c r="C168" t="inlineStr">
        <is>
          <t>Vénissieux / Corbas</t>
        </is>
      </c>
      <c r="D168" t="inlineStr"/>
      <c r="E168" t="inlineStr">
        <is>
          <t>Ombrière parking</t>
        </is>
      </c>
      <c r="F168" t="n">
        <v>3091</v>
      </c>
      <c r="G168" t="inlineStr">
        <is>
          <t>01/07/2028</t>
        </is>
      </c>
      <c r="H168" t="n">
        <v>20000</v>
      </c>
      <c r="I168" t="n">
        <v>1545</v>
      </c>
      <c r="J168" t="n">
        <v>281</v>
      </c>
      <c r="K168" t="inlineStr">
        <is>
          <t>https://simulateur-pv.itec-riviera.com/?lat=45.70351&amp;lon=4.90355&amp;surface=1545&amp;kwc=281&amp;prod=323137&amp;type=ombriere&amp;surface_parking=3091&amp;societe=YOUNSE+FATIM+%28STAR+CARS%29&amp;nom=Ombriere+-+YOUNSE+FATIM+%28STAR+CARS%29</t>
        </is>
      </c>
      <c r="L168" t="inlineStr">
        <is>
          <t>Voltec Solar</t>
        </is>
      </c>
      <c r="M168" t="inlineStr">
        <is>
          <t>Cible identifiée</t>
        </is>
      </c>
      <c r="R168" t="inlineStr">
        <is>
          <t>Non</t>
        </is>
      </c>
      <c r="U168">
        <f>IF(AND(S168&lt;&gt;"",T168&lt;&gt;""),S168*T168/100,"")</f>
        <v/>
      </c>
      <c r="W168">
        <f>IF(AND(U168&lt;&gt;"",V168&lt;&gt;""),U168*V168/100,"")</f>
        <v/>
      </c>
      <c r="X168" t="inlineStr">
        <is>
          <t>Détecté via RADAR APER · SIREN 799837182 · dirigeant : YOUNSE FATIM (FATIM)</t>
        </is>
      </c>
    </row>
    <row r="169">
      <c r="A169" t="n">
        <v>166</v>
      </c>
      <c r="B169" t="inlineStr">
        <is>
          <t>VOLVO TRUCKS FRANCE</t>
        </is>
      </c>
      <c r="C169" t="inlineStr">
        <is>
          <t>Vénissieux / Corbas</t>
        </is>
      </c>
      <c r="D169" t="inlineStr"/>
      <c r="E169" t="inlineStr">
        <is>
          <t>Ombrière parking</t>
        </is>
      </c>
      <c r="F169" t="n">
        <v>3088</v>
      </c>
      <c r="G169" t="inlineStr">
        <is>
          <t>01/07/2028</t>
        </is>
      </c>
      <c r="H169" t="n">
        <v>20000</v>
      </c>
      <c r="I169" t="n">
        <v>1544</v>
      </c>
      <c r="J169" t="n">
        <v>281</v>
      </c>
      <c r="K169" t="inlineStr">
        <is>
          <t>https://simulateur-pv.itec-riviera.com/?lat=45.70370&amp;lon=4.91320&amp;surface=1544&amp;kwc=281&amp;prod=322848&amp;type=ombriere&amp;surface_parking=3088&amp;societe=VOLVO+TRUCKS+FRANCE&amp;nom=Ombriere+-+VOLVO+TRUCKS+FRANCE</t>
        </is>
      </c>
      <c r="L169" t="inlineStr">
        <is>
          <t>Voltec Solar</t>
        </is>
      </c>
      <c r="M169" t="inlineStr">
        <is>
          <t>Cible identifiée</t>
        </is>
      </c>
      <c r="R169" t="inlineStr">
        <is>
          <t>Non</t>
        </is>
      </c>
      <c r="U169">
        <f>IF(AND(S169&lt;&gt;"",T169&lt;&gt;""),S169*T169/100,"")</f>
        <v/>
      </c>
      <c r="W169">
        <f>IF(AND(U169&lt;&gt;"",V169&lt;&gt;""),U169*V169/100,"")</f>
        <v/>
      </c>
      <c r="X169" t="inlineStr">
        <is>
          <t>Détecté via RADAR APER · SIREN 379134166 · dirigeant : AKE MARCUS HÖRBERG</t>
        </is>
      </c>
    </row>
    <row r="170">
      <c r="A170" t="n">
        <v>167</v>
      </c>
      <c r="B170" t="inlineStr">
        <is>
          <t>EDF POWER SOLUTIONS FRANCE</t>
        </is>
      </c>
      <c r="C170" t="inlineStr">
        <is>
          <t>Vénissieux / Corbas</t>
        </is>
      </c>
      <c r="D170" t="inlineStr"/>
      <c r="E170" t="inlineStr">
        <is>
          <t>Ombrière parking</t>
        </is>
      </c>
      <c r="F170" t="n">
        <v>3088</v>
      </c>
      <c r="G170" t="inlineStr">
        <is>
          <t>01/07/2028</t>
        </is>
      </c>
      <c r="H170" t="n">
        <v>20000</v>
      </c>
      <c r="I170" t="n">
        <v>1544</v>
      </c>
      <c r="J170" t="n">
        <v>281</v>
      </c>
      <c r="K170" t="inlineStr">
        <is>
          <t>https://simulateur-pv.itec-riviera.com/?lat=45.70370&amp;lon=4.91320&amp;surface=1544&amp;kwc=281&amp;prod=322848&amp;type=ombriere&amp;surface_parking=3088&amp;societe=EDF+POWER+SOLUTIONS+FRANCE&amp;nom=Ombriere+-+EDF+POWER+SOLUTIONS+FRANCE</t>
        </is>
      </c>
      <c r="L170" t="inlineStr">
        <is>
          <t>Voltec Solar</t>
        </is>
      </c>
      <c r="M170" t="inlineStr">
        <is>
          <t>Cible identifiée</t>
        </is>
      </c>
      <c r="R170" t="inlineStr">
        <is>
          <t>Non</t>
        </is>
      </c>
      <c r="U170">
        <f>IF(AND(S170&lt;&gt;"",T170&lt;&gt;""),S170*T170/100,"")</f>
        <v/>
      </c>
      <c r="W170">
        <f>IF(AND(U170&lt;&gt;"",V170&lt;&gt;""),U170*V170/100,"")</f>
        <v/>
      </c>
      <c r="X170" t="inlineStr">
        <is>
          <t>Détecté via RADAR APER · SIREN 434689915</t>
        </is>
      </c>
    </row>
    <row r="171">
      <c r="A171" t="n">
        <v>168</v>
      </c>
      <c r="B171" t="inlineStr">
        <is>
          <t>APAVE EXPLOITATION FRANCE</t>
        </is>
      </c>
      <c r="C171" t="inlineStr">
        <is>
          <t>Vénissieux / Corbas</t>
        </is>
      </c>
      <c r="D171" t="inlineStr"/>
      <c r="E171" t="inlineStr">
        <is>
          <t>Ombrière parking</t>
        </is>
      </c>
      <c r="F171" t="n">
        <v>3041</v>
      </c>
      <c r="G171" t="inlineStr">
        <is>
          <t>01/07/2028</t>
        </is>
      </c>
      <c r="H171" t="n">
        <v>20000</v>
      </c>
      <c r="I171" t="n">
        <v>1521</v>
      </c>
      <c r="J171" t="n">
        <v>276</v>
      </c>
      <c r="K171" t="inlineStr">
        <is>
          <t>https://simulateur-pv.itec-riviera.com/?lat=45.70850&amp;lon=4.91453&amp;surface=1521&amp;kwc=276&amp;prod=317964&amp;type=ombriere&amp;surface_parking=3041&amp;societe=APAVE+EXPLOITATION+FRANCE&amp;nom=Ombriere+-+APAVE+EXPLOITATION+FRANCE</t>
        </is>
      </c>
      <c r="L171" t="inlineStr">
        <is>
          <t>Voltec Solar</t>
        </is>
      </c>
      <c r="M171" t="inlineStr">
        <is>
          <t>Cible identifiée</t>
        </is>
      </c>
      <c r="R171" t="inlineStr">
        <is>
          <t>Non</t>
        </is>
      </c>
      <c r="U171">
        <f>IF(AND(S171&lt;&gt;"",T171&lt;&gt;""),S171*T171/100,"")</f>
        <v/>
      </c>
      <c r="W171">
        <f>IF(AND(U171&lt;&gt;"",V171&lt;&gt;""),U171*V171/100,"")</f>
        <v/>
      </c>
      <c r="X171" t="inlineStr">
        <is>
          <t>Détecté via RADAR APER · SIREN 903869618</t>
        </is>
      </c>
    </row>
    <row r="172">
      <c r="A172" t="n">
        <v>169</v>
      </c>
      <c r="B172" t="inlineStr">
        <is>
          <t>APAVE INFRASTRUCTURES ET CONSTRUCTION FRANCE</t>
        </is>
      </c>
      <c r="C172" t="inlineStr">
        <is>
          <t>Vénissieux / Corbas</t>
        </is>
      </c>
      <c r="D172" t="inlineStr"/>
      <c r="E172" t="inlineStr">
        <is>
          <t>Ombrière parking</t>
        </is>
      </c>
      <c r="F172" t="n">
        <v>3041</v>
      </c>
      <c r="G172" t="inlineStr">
        <is>
          <t>01/07/2028</t>
        </is>
      </c>
      <c r="H172" t="n">
        <v>20000</v>
      </c>
      <c r="I172" t="n">
        <v>1521</v>
      </c>
      <c r="J172" t="n">
        <v>276</v>
      </c>
      <c r="K172" t="inlineStr">
        <is>
          <t>https://simulateur-pv.itec-riviera.com/?lat=45.70850&amp;lon=4.91453&amp;surface=1521&amp;kwc=276&amp;prod=317964&amp;type=ombriere&amp;surface_parking=3041&amp;societe=APAVE+INFRASTRUCTURES+ET+CONSTRUCTION+FRANCE&amp;nom=Ombriere+-+APAVE+INFRASTRUCTURES+ET+CONSTRUCTION+FRANCE</t>
        </is>
      </c>
      <c r="L172" t="inlineStr">
        <is>
          <t>Voltec Solar</t>
        </is>
      </c>
      <c r="M172" t="inlineStr">
        <is>
          <t>Cible identifiée</t>
        </is>
      </c>
      <c r="R172" t="inlineStr">
        <is>
          <t>Non</t>
        </is>
      </c>
      <c r="U172">
        <f>IF(AND(S172&lt;&gt;"",T172&lt;&gt;""),S172*T172/100,"")</f>
        <v/>
      </c>
      <c r="W172">
        <f>IF(AND(U172&lt;&gt;"",V172&lt;&gt;""),U172*V172/100,"")</f>
        <v/>
      </c>
      <c r="X172" t="inlineStr">
        <is>
          <t>Détecté via RADAR APER · SIREN 903869071</t>
        </is>
      </c>
    </row>
    <row r="173">
      <c r="A173" t="n">
        <v>170</v>
      </c>
      <c r="B173" t="inlineStr">
        <is>
          <t>SNCF RESEAU</t>
        </is>
      </c>
      <c r="C173" t="inlineStr">
        <is>
          <t>Vénissieux / Corbas</t>
        </is>
      </c>
      <c r="D173" t="inlineStr"/>
      <c r="E173" t="inlineStr">
        <is>
          <t>Ombrière parking</t>
        </is>
      </c>
      <c r="F173" t="n">
        <v>3029</v>
      </c>
      <c r="G173" t="inlineStr">
        <is>
          <t>01/07/2028</t>
        </is>
      </c>
      <c r="H173" t="n">
        <v>20000</v>
      </c>
      <c r="I173" t="n">
        <v>1515</v>
      </c>
      <c r="J173" t="n">
        <v>275</v>
      </c>
      <c r="K173" t="inlineStr">
        <is>
          <t>https://simulateur-pv.itec-riviera.com/?lat=45.68856&amp;lon=4.92404&amp;surface=1515&amp;kwc=275&amp;prod=316694&amp;type=ombriere&amp;surface_parking=3029&amp;societe=SNCF+RESEAU&amp;nom=Ombriere+-+SNCF+RESEAU</t>
        </is>
      </c>
      <c r="L173" t="inlineStr">
        <is>
          <t>Voltec Solar</t>
        </is>
      </c>
      <c r="M173" t="inlineStr">
        <is>
          <t>Cible identifiée</t>
        </is>
      </c>
      <c r="R173" t="inlineStr">
        <is>
          <t>Non</t>
        </is>
      </c>
      <c r="U173">
        <f>IF(AND(S173&lt;&gt;"",T173&lt;&gt;""),S173*T173/100,"")</f>
        <v/>
      </c>
      <c r="W173">
        <f>IF(AND(U173&lt;&gt;"",V173&lt;&gt;""),U173*V173/100,"")</f>
        <v/>
      </c>
      <c r="X173" t="inlineStr">
        <is>
          <t>Détecté via RADAR APER · SIREN 412280737 · dirigeant : MARIE-CHRISTINE AULAGNON (BADOUARD)</t>
        </is>
      </c>
    </row>
    <row r="174">
      <c r="A174" t="n">
        <v>171</v>
      </c>
      <c r="B174" t="inlineStr">
        <is>
          <t>NEWREST RESTAURATION</t>
        </is>
      </c>
      <c r="C174" t="inlineStr">
        <is>
          <t>Vénissieux / Corbas</t>
        </is>
      </c>
      <c r="D174" t="inlineStr"/>
      <c r="E174" t="inlineStr">
        <is>
          <t>Ombrière parking</t>
        </is>
      </c>
      <c r="F174" t="n">
        <v>3029</v>
      </c>
      <c r="G174" t="inlineStr">
        <is>
          <t>01/07/2028</t>
        </is>
      </c>
      <c r="H174" t="n">
        <v>20000</v>
      </c>
      <c r="I174" t="n">
        <v>1515</v>
      </c>
      <c r="J174" t="n">
        <v>275</v>
      </c>
      <c r="K174" t="inlineStr">
        <is>
          <t>https://simulateur-pv.itec-riviera.com/?lat=45.68856&amp;lon=4.92404&amp;surface=1515&amp;kwc=275&amp;prod=316694&amp;type=ombriere&amp;surface_parking=3029&amp;societe=NEWREST+RESTAURATION&amp;nom=Ombriere+-+NEWREST+RESTAURATION</t>
        </is>
      </c>
      <c r="L174" t="inlineStr">
        <is>
          <t>Voltec Solar</t>
        </is>
      </c>
      <c r="M174" t="inlineStr">
        <is>
          <t>Cible identifiée</t>
        </is>
      </c>
      <c r="R174" t="inlineStr">
        <is>
          <t>Non</t>
        </is>
      </c>
      <c r="U174">
        <f>IF(AND(S174&lt;&gt;"",T174&lt;&gt;""),S174*T174/100,"")</f>
        <v/>
      </c>
      <c r="W174">
        <f>IF(AND(U174&lt;&gt;"",V174&lt;&gt;""),U174*V174/100,"")</f>
        <v/>
      </c>
      <c r="X174" t="inlineStr">
        <is>
          <t>Détecté via RADAR APER · SIREN 351442082 · dirigeant : OLIVIER LAURAC</t>
        </is>
      </c>
    </row>
    <row r="175">
      <c r="A175" t="n">
        <v>172</v>
      </c>
      <c r="B175" t="inlineStr">
        <is>
          <t>L'ALSACIENNE DE RESTAURATION</t>
        </is>
      </c>
      <c r="C175" t="inlineStr">
        <is>
          <t>Vénissieux / Corbas</t>
        </is>
      </c>
      <c r="D175" t="inlineStr"/>
      <c r="E175" t="inlineStr">
        <is>
          <t>Ombrière parking</t>
        </is>
      </c>
      <c r="F175" t="n">
        <v>3027</v>
      </c>
      <c r="G175" t="inlineStr">
        <is>
          <t>01/07/2028</t>
        </is>
      </c>
      <c r="H175" t="n">
        <v>20000</v>
      </c>
      <c r="I175" t="n">
        <v>1513</v>
      </c>
      <c r="J175" t="n">
        <v>275</v>
      </c>
      <c r="K175" t="inlineStr">
        <is>
          <t>https://simulateur-pv.itec-riviera.com/?lat=45.70074&amp;lon=4.86336&amp;surface=1513&amp;kwc=275&amp;prod=316447&amp;type=ombriere&amp;surface_parking=3027&amp;societe=L%27ALSACIENNE+DE+RESTAURATION&amp;nom=Ombriere+-+L%27ALSACIENNE+DE+RESTAURATION</t>
        </is>
      </c>
      <c r="L175" t="inlineStr">
        <is>
          <t>Voltec Solar</t>
        </is>
      </c>
      <c r="M175" t="inlineStr">
        <is>
          <t>Cible identifiée</t>
        </is>
      </c>
      <c r="R175" t="inlineStr">
        <is>
          <t>Non</t>
        </is>
      </c>
      <c r="U175">
        <f>IF(AND(S175&lt;&gt;"",T175&lt;&gt;""),S175*T175/100,"")</f>
        <v/>
      </c>
      <c r="W175">
        <f>IF(AND(U175&lt;&gt;"",V175&lt;&gt;""),U175*V175/100,"")</f>
        <v/>
      </c>
      <c r="X175" t="inlineStr">
        <is>
          <t>Détecté via RADAR APER · SIREN 312478266 · dirigeant : PATRICE MOROT</t>
        </is>
      </c>
    </row>
    <row r="176">
      <c r="A176" t="n">
        <v>173</v>
      </c>
      <c r="B176" t="inlineStr">
        <is>
          <t>U R S S A F RHONE ALPES</t>
        </is>
      </c>
      <c r="C176" t="inlineStr">
        <is>
          <t>Vénissieux / Corbas</t>
        </is>
      </c>
      <c r="D176" t="inlineStr"/>
      <c r="E176" t="inlineStr">
        <is>
          <t>Ombrière parking</t>
        </is>
      </c>
      <c r="F176" t="n">
        <v>3027</v>
      </c>
      <c r="G176" t="inlineStr">
        <is>
          <t>01/07/2028</t>
        </is>
      </c>
      <c r="H176" t="n">
        <v>20000</v>
      </c>
      <c r="I176" t="n">
        <v>1513</v>
      </c>
      <c r="J176" t="n">
        <v>275</v>
      </c>
      <c r="K176" t="inlineStr">
        <is>
          <t>https://simulateur-pv.itec-riviera.com/?lat=45.70074&amp;lon=4.86336&amp;surface=1513&amp;kwc=275&amp;prod=316447&amp;type=ombriere&amp;surface_parking=3027&amp;societe=U+R+S+S+A+F+RHONE+ALPES&amp;nom=Ombriere+-+U+R+S+S+A+F+RHONE+ALPES</t>
        </is>
      </c>
      <c r="L176" t="inlineStr">
        <is>
          <t>Voltec Solar</t>
        </is>
      </c>
      <c r="M176" t="inlineStr">
        <is>
          <t>Cible identifiée</t>
        </is>
      </c>
      <c r="R176" t="inlineStr">
        <is>
          <t>Non</t>
        </is>
      </c>
      <c r="U176">
        <f>IF(AND(S176&lt;&gt;"",T176&lt;&gt;""),S176*T176/100,"")</f>
        <v/>
      </c>
      <c r="W176">
        <f>IF(AND(U176&lt;&gt;"",V176&lt;&gt;""),U176*V176/100,"")</f>
        <v/>
      </c>
      <c r="X176" t="inlineStr">
        <is>
          <t>Détecté via RADAR APER · SIREN 794846501</t>
        </is>
      </c>
    </row>
    <row r="177">
      <c r="A177" t="n">
        <v>174</v>
      </c>
      <c r="B177" t="inlineStr">
        <is>
          <t>DECATHLON FRANCE</t>
        </is>
      </c>
      <c r="C177" t="inlineStr">
        <is>
          <t>Vénissieux / Corbas</t>
        </is>
      </c>
      <c r="D177" t="inlineStr"/>
      <c r="E177" t="inlineStr">
        <is>
          <t>Ombrière parking</t>
        </is>
      </c>
      <c r="F177" t="n">
        <v>3027</v>
      </c>
      <c r="G177" t="inlineStr">
        <is>
          <t>01/07/2028</t>
        </is>
      </c>
      <c r="H177" t="n">
        <v>20000</v>
      </c>
      <c r="I177" t="n">
        <v>1513</v>
      </c>
      <c r="J177" t="n">
        <v>275</v>
      </c>
      <c r="K177" t="inlineStr">
        <is>
          <t>https://simulateur-pv.itec-riviera.com/?lat=45.71751&amp;lon=4.92108&amp;surface=1513&amp;kwc=275&amp;prod=316423&amp;type=ombriere&amp;surface_parking=3027&amp;societe=DECATHLON+FRANCE&amp;nom=Ombriere+-+DECATHLON+FRANCE</t>
        </is>
      </c>
      <c r="L177" t="inlineStr">
        <is>
          <t>Voltec Solar</t>
        </is>
      </c>
      <c r="M177" t="inlineStr">
        <is>
          <t>Cible identifiée</t>
        </is>
      </c>
      <c r="R177" t="inlineStr">
        <is>
          <t>Non</t>
        </is>
      </c>
      <c r="U177">
        <f>IF(AND(S177&lt;&gt;"",T177&lt;&gt;""),S177*T177/100,"")</f>
        <v/>
      </c>
      <c r="W177">
        <f>IF(AND(U177&lt;&gt;"",V177&lt;&gt;""),U177*V177/100,"")</f>
        <v/>
      </c>
      <c r="X177" t="inlineStr">
        <is>
          <t>Détecté via RADAR APER · SIREN 500569405 · dirigeant : BASTIEN MAX NICOLAS GRANDGEORGE</t>
        </is>
      </c>
    </row>
    <row r="178">
      <c r="A178" t="n">
        <v>175</v>
      </c>
      <c r="B178" t="inlineStr">
        <is>
          <t>FEDERATION APAJH (FEDERATION APAJH)</t>
        </is>
      </c>
      <c r="C178" t="inlineStr">
        <is>
          <t>Vénissieux / Corbas</t>
        </is>
      </c>
      <c r="D178" t="inlineStr"/>
      <c r="E178" t="inlineStr">
        <is>
          <t>Ombrière parking</t>
        </is>
      </c>
      <c r="F178" t="n">
        <v>3027</v>
      </c>
      <c r="G178" t="inlineStr">
        <is>
          <t>01/07/2028</t>
        </is>
      </c>
      <c r="H178" t="n">
        <v>20000</v>
      </c>
      <c r="I178" t="n">
        <v>1513</v>
      </c>
      <c r="J178" t="n">
        <v>275</v>
      </c>
      <c r="K178" t="inlineStr">
        <is>
          <t>https://simulateur-pv.itec-riviera.com/?lat=45.71751&amp;lon=4.92108&amp;surface=1513&amp;kwc=275&amp;prod=316423&amp;type=ombriere&amp;surface_parking=3027&amp;societe=FEDERATION+APAJH+%28FEDERATION+APAJH%29&amp;nom=Ombriere+-+FEDERATION+APAJH+%28FEDERATION+APAJH%29</t>
        </is>
      </c>
      <c r="L178" t="inlineStr">
        <is>
          <t>Voltec Solar</t>
        </is>
      </c>
      <c r="M178" t="inlineStr">
        <is>
          <t>Cible identifiée</t>
        </is>
      </c>
      <c r="R178" t="inlineStr">
        <is>
          <t>Non</t>
        </is>
      </c>
      <c r="U178">
        <f>IF(AND(S178&lt;&gt;"",T178&lt;&gt;""),S178*T178/100,"")</f>
        <v/>
      </c>
      <c r="W178">
        <f>IF(AND(U178&lt;&gt;"",V178&lt;&gt;""),U178*V178/100,"")</f>
        <v/>
      </c>
      <c r="X178" t="inlineStr">
        <is>
          <t>Détecté via RADAR APER · SIREN 784579682</t>
        </is>
      </c>
    </row>
    <row r="179">
      <c r="A179" t="n">
        <v>176</v>
      </c>
      <c r="B179" t="inlineStr">
        <is>
          <t>APAVE EXPLOITATION FRANCE</t>
        </is>
      </c>
      <c r="C179" t="inlineStr">
        <is>
          <t>Vénissieux / Corbas</t>
        </is>
      </c>
      <c r="D179" t="inlineStr"/>
      <c r="E179" t="inlineStr">
        <is>
          <t>Ombrière parking</t>
        </is>
      </c>
      <c r="F179" t="n">
        <v>3011</v>
      </c>
      <c r="G179" t="inlineStr">
        <is>
          <t>01/07/2028</t>
        </is>
      </c>
      <c r="H179" t="n">
        <v>20000</v>
      </c>
      <c r="I179" t="n">
        <v>1505</v>
      </c>
      <c r="J179" t="n">
        <v>274</v>
      </c>
      <c r="K179" t="inlineStr">
        <is>
          <t>https://simulateur-pv.itec-riviera.com/?lat=45.70802&amp;lon=4.91410&amp;surface=1505&amp;kwc=274&amp;prod=314752&amp;type=ombriere&amp;surface_parking=3011&amp;societe=APAVE+EXPLOITATION+FRANCE&amp;nom=Ombriere+-+APAVE+EXPLOITATION+FRANCE</t>
        </is>
      </c>
      <c r="L179" t="inlineStr">
        <is>
          <t>Voltec Solar</t>
        </is>
      </c>
      <c r="M179" t="inlineStr">
        <is>
          <t>Cible identifiée</t>
        </is>
      </c>
      <c r="R179" t="inlineStr">
        <is>
          <t>Non</t>
        </is>
      </c>
      <c r="U179">
        <f>IF(AND(S179&lt;&gt;"",T179&lt;&gt;""),S179*T179/100,"")</f>
        <v/>
      </c>
      <c r="W179">
        <f>IF(AND(U179&lt;&gt;"",V179&lt;&gt;""),U179*V179/100,"")</f>
        <v/>
      </c>
      <c r="X179" t="inlineStr">
        <is>
          <t>Détecté via RADAR APER · SIREN 903869618</t>
        </is>
      </c>
    </row>
    <row r="180">
      <c r="A180" t="n">
        <v>177</v>
      </c>
      <c r="B180" t="inlineStr">
        <is>
          <t>APAVE INFRASTRUCTURES ET CONSTRUCTION FRANCE</t>
        </is>
      </c>
      <c r="C180" t="inlineStr">
        <is>
          <t>Vénissieux / Corbas</t>
        </is>
      </c>
      <c r="D180" t="inlineStr"/>
      <c r="E180" t="inlineStr">
        <is>
          <t>Ombrière parking</t>
        </is>
      </c>
      <c r="F180" t="n">
        <v>3011</v>
      </c>
      <c r="G180" t="inlineStr">
        <is>
          <t>01/07/2028</t>
        </is>
      </c>
      <c r="H180" t="n">
        <v>20000</v>
      </c>
      <c r="I180" t="n">
        <v>1505</v>
      </c>
      <c r="J180" t="n">
        <v>274</v>
      </c>
      <c r="K180" t="inlineStr">
        <is>
          <t>https://simulateur-pv.itec-riviera.com/?lat=45.70802&amp;lon=4.91410&amp;surface=1505&amp;kwc=274&amp;prod=314752&amp;type=ombriere&amp;surface_parking=3011&amp;societe=APAVE+INFRASTRUCTURES+ET+CONSTRUCTION+FRANCE&amp;nom=Ombriere+-+APAVE+INFRASTRUCTURES+ET+CONSTRUCTION+FRANCE</t>
        </is>
      </c>
      <c r="L180" t="inlineStr">
        <is>
          <t>Voltec Solar</t>
        </is>
      </c>
      <c r="M180" t="inlineStr">
        <is>
          <t>Cible identifiée</t>
        </is>
      </c>
      <c r="R180" t="inlineStr">
        <is>
          <t>Non</t>
        </is>
      </c>
      <c r="U180">
        <f>IF(AND(S180&lt;&gt;"",T180&lt;&gt;""),S180*T180/100,"")</f>
        <v/>
      </c>
      <c r="W180">
        <f>IF(AND(U180&lt;&gt;"",V180&lt;&gt;""),U180*V180/100,"")</f>
        <v/>
      </c>
      <c r="X180" t="inlineStr">
        <is>
          <t>Détecté via RADAR APER · SIREN 903869071</t>
        </is>
      </c>
    </row>
    <row r="181">
      <c r="A181" t="n">
        <v>178</v>
      </c>
      <c r="B181" t="inlineStr">
        <is>
          <t>OFFICE CENTRAL DE COOPERATION A L ECOLE (OCCE)</t>
        </is>
      </c>
      <c r="C181" t="inlineStr">
        <is>
          <t>Vénissieux / Corbas</t>
        </is>
      </c>
      <c r="D181" t="inlineStr"/>
      <c r="E181" t="inlineStr">
        <is>
          <t>Ombrière parking</t>
        </is>
      </c>
      <c r="F181" t="n">
        <v>2910</v>
      </c>
      <c r="G181" t="inlineStr">
        <is>
          <t>01/07/2028</t>
        </is>
      </c>
      <c r="H181" t="n">
        <v>20000</v>
      </c>
      <c r="I181" t="n">
        <v>1455</v>
      </c>
      <c r="J181" t="n">
        <v>265</v>
      </c>
      <c r="K181" t="inlineStr">
        <is>
          <t>https://simulateur-pv.itec-riviera.com/?lat=45.72726&amp;lon=4.90445&amp;surface=1455&amp;kwc=265&amp;prod=304253&amp;type=ombriere&amp;surface_parking=2910&amp;societe=OFFICE+CENTRAL+DE+COOPERATION+A+L+ECOLE+%28OCCE%29&amp;nom=Ombriere+-+OFFICE+CENTRAL+DE+COOPERATION+A+L+ECOLE+%28OCCE%29</t>
        </is>
      </c>
      <c r="L181" t="inlineStr">
        <is>
          <t>Voltec Solar</t>
        </is>
      </c>
      <c r="M181" t="inlineStr">
        <is>
          <t>Cible identifiée</t>
        </is>
      </c>
      <c r="R181" t="inlineStr">
        <is>
          <t>Non</t>
        </is>
      </c>
      <c r="U181">
        <f>IF(AND(S181&lt;&gt;"",T181&lt;&gt;""),S181*T181/100,"")</f>
        <v/>
      </c>
      <c r="W181">
        <f>IF(AND(U181&lt;&gt;"",V181&lt;&gt;""),U181*V181/100,"")</f>
        <v/>
      </c>
      <c r="X181" t="inlineStr">
        <is>
          <t>Détecté via RADAR APER · SIREN 775689078</t>
        </is>
      </c>
    </row>
    <row r="182">
      <c r="A182" t="n">
        <v>179</v>
      </c>
      <c r="B182" t="inlineStr">
        <is>
          <t>COMMUNE DE BRON</t>
        </is>
      </c>
      <c r="C182" t="inlineStr">
        <is>
          <t>Vénissieux / Corbas</t>
        </is>
      </c>
      <c r="D182" t="inlineStr"/>
      <c r="E182" t="inlineStr">
        <is>
          <t>Ombrière parking</t>
        </is>
      </c>
      <c r="F182" t="n">
        <v>2910</v>
      </c>
      <c r="G182" t="inlineStr">
        <is>
          <t>01/07/2028</t>
        </is>
      </c>
      <c r="H182" t="n">
        <v>20000</v>
      </c>
      <c r="I182" t="n">
        <v>1455</v>
      </c>
      <c r="J182" t="n">
        <v>265</v>
      </c>
      <c r="K182" t="inlineStr">
        <is>
          <t>https://simulateur-pv.itec-riviera.com/?lat=45.72726&amp;lon=4.90445&amp;surface=1455&amp;kwc=265&amp;prod=304253&amp;type=ombriere&amp;surface_parking=2910&amp;societe=COMMUNE+DE+BRON&amp;nom=Ombriere+-+COMMUNE+DE+BRON</t>
        </is>
      </c>
      <c r="L182" t="inlineStr">
        <is>
          <t>Voltec Solar</t>
        </is>
      </c>
      <c r="M182" t="inlineStr">
        <is>
          <t>Cible identifiée</t>
        </is>
      </c>
      <c r="R182" t="inlineStr">
        <is>
          <t>Non</t>
        </is>
      </c>
      <c r="U182">
        <f>IF(AND(S182&lt;&gt;"",T182&lt;&gt;""),S182*T182/100,"")</f>
        <v/>
      </c>
      <c r="W182">
        <f>IF(AND(U182&lt;&gt;"",V182&lt;&gt;""),U182*V182/100,"")</f>
        <v/>
      </c>
      <c r="X182" t="inlineStr">
        <is>
          <t>Détecté via RADAR APER · SIREN 216900290</t>
        </is>
      </c>
    </row>
    <row r="183">
      <c r="A183" t="n">
        <v>180</v>
      </c>
      <c r="B183" t="inlineStr">
        <is>
          <t>ELIOR RESTAURATION FRANCE (ELIOR RESTAURATION ENSEIGNEMENT - ELIOR RESTAURATION SANTE)</t>
        </is>
      </c>
      <c r="C183" t="inlineStr">
        <is>
          <t>Vénissieux / Corbas</t>
        </is>
      </c>
      <c r="D183" t="inlineStr"/>
      <c r="E183" t="inlineStr">
        <is>
          <t>Ombrière parking</t>
        </is>
      </c>
      <c r="F183" t="n">
        <v>2901</v>
      </c>
      <c r="G183" t="inlineStr">
        <is>
          <t>01/07/2028</t>
        </is>
      </c>
      <c r="H183" t="n">
        <v>20000</v>
      </c>
      <c r="I183" t="n">
        <v>1451</v>
      </c>
      <c r="J183" t="n">
        <v>264</v>
      </c>
      <c r="K183" t="inlineStr">
        <is>
          <t>https://simulateur-pv.itec-riviera.com/?lat=45.72930&amp;lon=4.86629&amp;surface=1451&amp;kwc=264&amp;prod=303311&amp;type=ombriere&amp;surface_parking=2901&amp;societe=ELIOR+RESTAURATION+FRANCE+%28ELIOR+RESTAURATION+ENSEIGNEMENT+-+ELIOR+RESTAURATION+SANTE%29&amp;nom=Ombriere+-+ELIOR+RESTAURATION+FRANCE+%28ELIOR+RESTAURATION+ENSEIGNEMENT+-+ELIOR+RESTAURATION+SANTE%29</t>
        </is>
      </c>
      <c r="L183" t="inlineStr">
        <is>
          <t>Voltec Solar</t>
        </is>
      </c>
      <c r="M183" t="inlineStr">
        <is>
          <t>Cible identifiée</t>
        </is>
      </c>
      <c r="R183" t="inlineStr">
        <is>
          <t>Non</t>
        </is>
      </c>
      <c r="U183">
        <f>IF(AND(S183&lt;&gt;"",T183&lt;&gt;""),S183*T183/100,"")</f>
        <v/>
      </c>
      <c r="W183">
        <f>IF(AND(U183&lt;&gt;"",V183&lt;&gt;""),U183*V183/100,"")</f>
        <v/>
      </c>
      <c r="X183" t="inlineStr">
        <is>
          <t>Détecté via RADAR APER · SIREN 662025196 · dirigeant : BORIS DERICHEBOURG</t>
        </is>
      </c>
    </row>
    <row r="184">
      <c r="A184" t="n">
        <v>181</v>
      </c>
      <c r="B184" t="inlineStr">
        <is>
          <t>DISTRIBUTION CASINO FRANCE (DCF)</t>
        </is>
      </c>
      <c r="C184" t="inlineStr">
        <is>
          <t>Vénissieux / Corbas</t>
        </is>
      </c>
      <c r="D184" t="inlineStr"/>
      <c r="E184" t="inlineStr">
        <is>
          <t>Ombrière parking</t>
        </is>
      </c>
      <c r="F184" t="n">
        <v>2901</v>
      </c>
      <c r="G184" t="inlineStr">
        <is>
          <t>01/07/2028</t>
        </is>
      </c>
      <c r="H184" t="n">
        <v>20000</v>
      </c>
      <c r="I184" t="n">
        <v>1451</v>
      </c>
      <c r="J184" t="n">
        <v>264</v>
      </c>
      <c r="K184" t="inlineStr">
        <is>
          <t>https://simulateur-pv.itec-riviera.com/?lat=45.72930&amp;lon=4.86629&amp;surface=1451&amp;kwc=264&amp;prod=303311&amp;type=ombriere&amp;surface_parking=2901&amp;societe=DISTRIBUTION+CASINO+FRANCE+%28DCF%29&amp;nom=Ombriere+-+DISTRIBUTION+CASINO+FRANCE+%28DCF%29</t>
        </is>
      </c>
      <c r="L184" t="inlineStr">
        <is>
          <t>Voltec Solar</t>
        </is>
      </c>
      <c r="M184" t="inlineStr">
        <is>
          <t>Cible identifiée</t>
        </is>
      </c>
      <c r="R184" t="inlineStr">
        <is>
          <t>Non</t>
        </is>
      </c>
      <c r="U184">
        <f>IF(AND(S184&lt;&gt;"",T184&lt;&gt;""),S184*T184/100,"")</f>
        <v/>
      </c>
      <c r="W184">
        <f>IF(AND(U184&lt;&gt;"",V184&lt;&gt;""),U184*V184/100,"")</f>
        <v/>
      </c>
      <c r="X184" t="inlineStr">
        <is>
          <t>Détecté via RADAR APER · SIREN 428268023 · dirigeant : MAGALI MARIE-ANGE RENÉE DAUBINET SALEN (SALEN)</t>
        </is>
      </c>
    </row>
    <row r="185">
      <c r="A185" t="n">
        <v>182</v>
      </c>
      <c r="B185" t="inlineStr">
        <is>
          <t>ADAPEI 69</t>
        </is>
      </c>
      <c r="C185" t="inlineStr">
        <is>
          <t>Vénissieux / Corbas</t>
        </is>
      </c>
      <c r="D185" t="inlineStr"/>
      <c r="E185" t="inlineStr">
        <is>
          <t>Ombrière parking</t>
        </is>
      </c>
      <c r="F185" t="n">
        <v>2867</v>
      </c>
      <c r="G185" t="inlineStr">
        <is>
          <t>01/07/2028</t>
        </is>
      </c>
      <c r="H185" t="n">
        <v>20000</v>
      </c>
      <c r="I185" t="n">
        <v>1433</v>
      </c>
      <c r="J185" t="n">
        <v>261</v>
      </c>
      <c r="K185" t="inlineStr">
        <is>
          <t>https://simulateur-pv.itec-riviera.com/?lat=45.69377&amp;lon=4.94390&amp;surface=1433&amp;kwc=261&amp;prod=299702&amp;type=ombriere&amp;surface_parking=2867&amp;societe=ADAPEI+69&amp;nom=Ombriere+-+ADAPEI+69</t>
        </is>
      </c>
      <c r="L185" t="inlineStr">
        <is>
          <t>Voltec Solar</t>
        </is>
      </c>
      <c r="M185" t="inlineStr">
        <is>
          <t>Cible identifiée</t>
        </is>
      </c>
      <c r="R185" t="inlineStr">
        <is>
          <t>Non</t>
        </is>
      </c>
      <c r="U185">
        <f>IF(AND(S185&lt;&gt;"",T185&lt;&gt;""),S185*T185/100,"")</f>
        <v/>
      </c>
      <c r="W185">
        <f>IF(AND(U185&lt;&gt;"",V185&lt;&gt;""),U185*V185/100,"")</f>
        <v/>
      </c>
      <c r="X185" t="inlineStr">
        <is>
          <t>Détecté via RADAR APER · SIREN 775648280</t>
        </is>
      </c>
    </row>
    <row r="186">
      <c r="A186" t="n">
        <v>183</v>
      </c>
      <c r="B186" t="inlineStr">
        <is>
          <t>ROMAIN WELTE</t>
        </is>
      </c>
      <c r="C186" t="inlineStr">
        <is>
          <t>Vénissieux / Corbas</t>
        </is>
      </c>
      <c r="D186" t="inlineStr"/>
      <c r="E186" t="inlineStr">
        <is>
          <t>Ombrière parking</t>
        </is>
      </c>
      <c r="F186" t="n">
        <v>2867</v>
      </c>
      <c r="G186" t="inlineStr">
        <is>
          <t>01/07/2028</t>
        </is>
      </c>
      <c r="H186" t="n">
        <v>20000</v>
      </c>
      <c r="I186" t="n">
        <v>1433</v>
      </c>
      <c r="J186" t="n">
        <v>261</v>
      </c>
      <c r="K186" t="inlineStr">
        <is>
          <t>https://simulateur-pv.itec-riviera.com/?lat=45.69377&amp;lon=4.94390&amp;surface=1433&amp;kwc=261&amp;prod=299702&amp;type=ombriere&amp;surface_parking=2867&amp;societe=ROMAIN+WELTE&amp;nom=Ombriere+-+ROMAIN+WELTE</t>
        </is>
      </c>
      <c r="L186" t="inlineStr">
        <is>
          <t>Voltec Solar</t>
        </is>
      </c>
      <c r="M186" t="inlineStr">
        <is>
          <t>Cible identifiée</t>
        </is>
      </c>
      <c r="R186" t="inlineStr">
        <is>
          <t>Non</t>
        </is>
      </c>
      <c r="U186">
        <f>IF(AND(S186&lt;&gt;"",T186&lt;&gt;""),S186*T186/100,"")</f>
        <v/>
      </c>
      <c r="W186">
        <f>IF(AND(U186&lt;&gt;"",V186&lt;&gt;""),U186*V186/100,"")</f>
        <v/>
      </c>
      <c r="X186" t="inlineStr">
        <is>
          <t>Détecté via RADAR APER · SIREN 831367297 · dirigeant : ROMAIN WELTE</t>
        </is>
      </c>
    </row>
    <row r="187">
      <c r="A187" t="n">
        <v>184</v>
      </c>
      <c r="B187" t="inlineStr">
        <is>
          <t>FONDATION ACTION ET RECHERCHE HANDICAP ET SANTE MENTALE (FONDATION A.R.H.M)</t>
        </is>
      </c>
      <c r="C187" t="inlineStr">
        <is>
          <t>Vénissieux / Corbas</t>
        </is>
      </c>
      <c r="D187" t="inlineStr"/>
      <c r="E187" t="inlineStr">
        <is>
          <t>Ombrière parking</t>
        </is>
      </c>
      <c r="F187" t="n">
        <v>2859</v>
      </c>
      <c r="G187" t="inlineStr">
        <is>
          <t>01/07/2028</t>
        </is>
      </c>
      <c r="H187" t="n">
        <v>20000</v>
      </c>
      <c r="I187" t="n">
        <v>1430</v>
      </c>
      <c r="J187" t="n">
        <v>260</v>
      </c>
      <c r="K187" t="inlineStr">
        <is>
          <t>https://simulateur-pv.itec-riviera.com/?lat=45.69204&amp;lon=4.87784&amp;surface=1430&amp;kwc=260&amp;prod=298930&amp;type=ombriere&amp;surface_parking=2859&amp;societe=FONDATION+ACTION+ET+RECHERCHE+HANDICAP+ET+SANTE+MENTALE+%28FONDATION+A.R.H.M%29&amp;nom=Ombriere+-+FONDATION+ACTION+ET+RECHERCHE+HANDICAP+ET+SANTE+MENTALE+%28FONDATION+A.R.H.M%29</t>
        </is>
      </c>
      <c r="L187" t="inlineStr">
        <is>
          <t>Voltec Solar</t>
        </is>
      </c>
      <c r="M187" t="inlineStr">
        <is>
          <t>Cible identifiée</t>
        </is>
      </c>
      <c r="R187" t="inlineStr">
        <is>
          <t>Non</t>
        </is>
      </c>
      <c r="U187">
        <f>IF(AND(S187&lt;&gt;"",T187&lt;&gt;""),S187*T187/100,"")</f>
        <v/>
      </c>
      <c r="W187">
        <f>IF(AND(U187&lt;&gt;"",V187&lt;&gt;""),U187*V187/100,"")</f>
        <v/>
      </c>
      <c r="X187" t="inlineStr">
        <is>
          <t>Détecté via RADAR APER · SIREN 779868728</t>
        </is>
      </c>
    </row>
    <row r="188">
      <c r="A188" t="n">
        <v>185</v>
      </c>
      <c r="B188" t="inlineStr">
        <is>
          <t>MC2A</t>
        </is>
      </c>
      <c r="C188" t="inlineStr">
        <is>
          <t>Vénissieux / Corbas</t>
        </is>
      </c>
      <c r="D188" t="inlineStr"/>
      <c r="E188" t="inlineStr">
        <is>
          <t>Ombrière parking</t>
        </is>
      </c>
      <c r="F188" t="n">
        <v>2859</v>
      </c>
      <c r="G188" t="inlineStr">
        <is>
          <t>01/07/2028</t>
        </is>
      </c>
      <c r="H188" t="n">
        <v>20000</v>
      </c>
      <c r="I188" t="n">
        <v>1430</v>
      </c>
      <c r="J188" t="n">
        <v>260</v>
      </c>
      <c r="K188" t="inlineStr">
        <is>
          <t>https://simulateur-pv.itec-riviera.com/?lat=45.69204&amp;lon=4.87784&amp;surface=1430&amp;kwc=260&amp;prod=298930&amp;type=ombriere&amp;surface_parking=2859&amp;societe=MC2A&amp;nom=Ombriere+-+MC2A</t>
        </is>
      </c>
      <c r="L188" t="inlineStr">
        <is>
          <t>Voltec Solar</t>
        </is>
      </c>
      <c r="M188" t="inlineStr">
        <is>
          <t>Cible identifiée</t>
        </is>
      </c>
      <c r="R188" t="inlineStr">
        <is>
          <t>Non</t>
        </is>
      </c>
      <c r="U188">
        <f>IF(AND(S188&lt;&gt;"",T188&lt;&gt;""),S188*T188/100,"")</f>
        <v/>
      </c>
      <c r="W188">
        <f>IF(AND(U188&lt;&gt;"",V188&lt;&gt;""),U188*V188/100,"")</f>
        <v/>
      </c>
      <c r="X188" t="inlineStr">
        <is>
          <t>Détecté via RADAR APER · SIREN 924378862</t>
        </is>
      </c>
    </row>
    <row r="189">
      <c r="A189" t="n">
        <v>186</v>
      </c>
      <c r="B189" t="inlineStr">
        <is>
          <t>MDCF</t>
        </is>
      </c>
      <c r="C189" t="inlineStr">
        <is>
          <t>Vénissieux / Corbas</t>
        </is>
      </c>
      <c r="D189" t="inlineStr"/>
      <c r="E189" t="inlineStr">
        <is>
          <t>Ombrière parking</t>
        </is>
      </c>
      <c r="F189" t="n">
        <v>2853</v>
      </c>
      <c r="G189" t="inlineStr">
        <is>
          <t>01/07/2028</t>
        </is>
      </c>
      <c r="H189" t="n">
        <v>20000</v>
      </c>
      <c r="I189" t="n">
        <v>1426</v>
      </c>
      <c r="J189" t="n">
        <v>259</v>
      </c>
      <c r="K189" t="inlineStr">
        <is>
          <t>https://simulateur-pv.itec-riviera.com/?lat=45.69617&amp;lon=4.91380&amp;surface=1426&amp;kwc=259&amp;prod=298242&amp;type=ombriere&amp;surface_parking=2853&amp;societe=MDCF&amp;nom=Ombriere+-+MDCF</t>
        </is>
      </c>
      <c r="L189" t="inlineStr">
        <is>
          <t>Voltec Solar</t>
        </is>
      </c>
      <c r="M189" t="inlineStr">
        <is>
          <t>Cible identifiée</t>
        </is>
      </c>
      <c r="R189" t="inlineStr">
        <is>
          <t>Non</t>
        </is>
      </c>
      <c r="U189">
        <f>IF(AND(S189&lt;&gt;"",T189&lt;&gt;""),S189*T189/100,"")</f>
        <v/>
      </c>
      <c r="W189">
        <f>IF(AND(U189&lt;&gt;"",V189&lt;&gt;""),U189*V189/100,"")</f>
        <v/>
      </c>
      <c r="X189" t="inlineStr">
        <is>
          <t>Détecté via RADAR APER · SIREN 893086827</t>
        </is>
      </c>
    </row>
    <row r="190">
      <c r="A190" t="n">
        <v>187</v>
      </c>
      <c r="B190" t="inlineStr">
        <is>
          <t>AERAULIQUE THERMIQUE HYDRAULIQUE (ATH)</t>
        </is>
      </c>
      <c r="C190" t="inlineStr">
        <is>
          <t>Vénissieux / Corbas</t>
        </is>
      </c>
      <c r="D190" t="inlineStr"/>
      <c r="E190" t="inlineStr">
        <is>
          <t>Ombrière parking</t>
        </is>
      </c>
      <c r="F190" t="n">
        <v>2853</v>
      </c>
      <c r="G190" t="inlineStr">
        <is>
          <t>01/07/2028</t>
        </is>
      </c>
      <c r="H190" t="n">
        <v>20000</v>
      </c>
      <c r="I190" t="n">
        <v>1426</v>
      </c>
      <c r="J190" t="n">
        <v>259</v>
      </c>
      <c r="K190" t="inlineStr">
        <is>
          <t>https://simulateur-pv.itec-riviera.com/?lat=45.69617&amp;lon=4.91380&amp;surface=1426&amp;kwc=259&amp;prod=298242&amp;type=ombriere&amp;surface_parking=2853&amp;societe=AERAULIQUE+THERMIQUE+HYDRAULIQUE+%28ATH%29&amp;nom=Ombriere+-+AERAULIQUE+THERMIQUE+HYDRAULIQUE+%28ATH%29</t>
        </is>
      </c>
      <c r="L190" t="inlineStr">
        <is>
          <t>Voltec Solar</t>
        </is>
      </c>
      <c r="M190" t="inlineStr">
        <is>
          <t>Cible identifiée</t>
        </is>
      </c>
      <c r="R190" t="inlineStr">
        <is>
          <t>Non</t>
        </is>
      </c>
      <c r="U190">
        <f>IF(AND(S190&lt;&gt;"",T190&lt;&gt;""),S190*T190/100,"")</f>
        <v/>
      </c>
      <c r="W190">
        <f>IF(AND(U190&lt;&gt;"",V190&lt;&gt;""),U190*V190/100,"")</f>
        <v/>
      </c>
      <c r="X190" t="inlineStr">
        <is>
          <t>Détecté via RADAR APER · SIREN 341419539 · dirigeant : ALAIN LAGER (LAGER)</t>
        </is>
      </c>
    </row>
    <row r="191">
      <c r="A191" t="n">
        <v>188</v>
      </c>
      <c r="B191" t="inlineStr">
        <is>
          <t>SNCF RESEAU</t>
        </is>
      </c>
      <c r="C191" t="inlineStr">
        <is>
          <t>Vénissieux / Corbas</t>
        </is>
      </c>
      <c r="D191" t="inlineStr"/>
      <c r="E191" t="inlineStr">
        <is>
          <t>Ombrière parking</t>
        </is>
      </c>
      <c r="F191" t="n">
        <v>2806</v>
      </c>
      <c r="G191" t="inlineStr">
        <is>
          <t>01/07/2028</t>
        </is>
      </c>
      <c r="H191" t="n">
        <v>20000</v>
      </c>
      <c r="I191" t="n">
        <v>1403</v>
      </c>
      <c r="J191" t="n">
        <v>255</v>
      </c>
      <c r="K191" t="inlineStr">
        <is>
          <t>https://simulateur-pv.itec-riviera.com/?lat=45.68889&amp;lon=4.92477&amp;surface=1403&amp;kwc=255&amp;prod=293344&amp;type=ombriere&amp;surface_parking=2806&amp;societe=SNCF+RESEAU&amp;nom=Ombriere+-+SNCF+RESEAU</t>
        </is>
      </c>
      <c r="L191" t="inlineStr">
        <is>
          <t>Voltec Solar</t>
        </is>
      </c>
      <c r="M191" t="inlineStr">
        <is>
          <t>Cible identifiée</t>
        </is>
      </c>
      <c r="R191" t="inlineStr">
        <is>
          <t>Non</t>
        </is>
      </c>
      <c r="U191">
        <f>IF(AND(S191&lt;&gt;"",T191&lt;&gt;""),S191*T191/100,"")</f>
        <v/>
      </c>
      <c r="W191">
        <f>IF(AND(U191&lt;&gt;"",V191&lt;&gt;""),U191*V191/100,"")</f>
        <v/>
      </c>
      <c r="X191" t="inlineStr">
        <is>
          <t>Détecté via RADAR APER · SIREN 412280737 · dirigeant : MARIE-CHRISTINE AULAGNON (BADOUARD)</t>
        </is>
      </c>
    </row>
    <row r="192">
      <c r="A192" t="n">
        <v>189</v>
      </c>
      <c r="B192" t="inlineStr">
        <is>
          <t>NEWREST RESTAURATION</t>
        </is>
      </c>
      <c r="C192" t="inlineStr">
        <is>
          <t>Vénissieux / Corbas</t>
        </is>
      </c>
      <c r="D192" t="inlineStr"/>
      <c r="E192" t="inlineStr">
        <is>
          <t>Ombrière parking</t>
        </is>
      </c>
      <c r="F192" t="n">
        <v>2806</v>
      </c>
      <c r="G192" t="inlineStr">
        <is>
          <t>01/07/2028</t>
        </is>
      </c>
      <c r="H192" t="n">
        <v>20000</v>
      </c>
      <c r="I192" t="n">
        <v>1403</v>
      </c>
      <c r="J192" t="n">
        <v>255</v>
      </c>
      <c r="K192" t="inlineStr">
        <is>
          <t>https://simulateur-pv.itec-riviera.com/?lat=45.68889&amp;lon=4.92477&amp;surface=1403&amp;kwc=255&amp;prod=293344&amp;type=ombriere&amp;surface_parking=2806&amp;societe=NEWREST+RESTAURATION&amp;nom=Ombriere+-+NEWREST+RESTAURATION</t>
        </is>
      </c>
      <c r="L192" t="inlineStr">
        <is>
          <t>Voltec Solar</t>
        </is>
      </c>
      <c r="M192" t="inlineStr">
        <is>
          <t>Cible identifiée</t>
        </is>
      </c>
      <c r="R192" t="inlineStr">
        <is>
          <t>Non</t>
        </is>
      </c>
      <c r="U192">
        <f>IF(AND(S192&lt;&gt;"",T192&lt;&gt;""),S192*T192/100,"")</f>
        <v/>
      </c>
      <c r="W192">
        <f>IF(AND(U192&lt;&gt;"",V192&lt;&gt;""),U192*V192/100,"")</f>
        <v/>
      </c>
      <c r="X192" t="inlineStr">
        <is>
          <t>Détecté via RADAR APER · SIREN 351442082 · dirigeant : OLIVIER LAURAC</t>
        </is>
      </c>
    </row>
    <row r="193">
      <c r="A193" t="n">
        <v>190</v>
      </c>
      <c r="B193" t="inlineStr">
        <is>
          <t>SOGERES (SOGERES)</t>
        </is>
      </c>
      <c r="C193" t="inlineStr">
        <is>
          <t>Vénissieux / Corbas</t>
        </is>
      </c>
      <c r="D193" t="inlineStr"/>
      <c r="E193" t="inlineStr">
        <is>
          <t>Ombrière parking</t>
        </is>
      </c>
      <c r="F193" t="n">
        <v>2748</v>
      </c>
      <c r="G193" t="inlineStr">
        <is>
          <t>01/07/2028</t>
        </is>
      </c>
      <c r="H193" t="n">
        <v>20000</v>
      </c>
      <c r="I193" t="n">
        <v>1374</v>
      </c>
      <c r="J193" t="n">
        <v>250</v>
      </c>
      <c r="K193" t="inlineStr">
        <is>
          <t>https://simulateur-pv.itec-riviera.com/?lat=45.69612&amp;lon=4.92279&amp;surface=1374&amp;kwc=250&amp;prod=287256&amp;type=ombriere&amp;surface_parking=2748&amp;societe=SOGERES+%28SOGERES%29&amp;nom=Ombriere+-+SOGERES+%28SOGERES%29</t>
        </is>
      </c>
      <c r="L193" t="inlineStr">
        <is>
          <t>Voltec Solar</t>
        </is>
      </c>
      <c r="M193" t="inlineStr">
        <is>
          <t>Cible identifiée</t>
        </is>
      </c>
      <c r="R193" t="inlineStr">
        <is>
          <t>Non</t>
        </is>
      </c>
      <c r="U193">
        <f>IF(AND(S193&lt;&gt;"",T193&lt;&gt;""),S193*T193/100,"")</f>
        <v/>
      </c>
      <c r="W193">
        <f>IF(AND(U193&lt;&gt;"",V193&lt;&gt;""),U193*V193/100,"")</f>
        <v/>
      </c>
      <c r="X193" t="inlineStr">
        <is>
          <t>Détecté via RADAR APER · SIREN 572102176 · dirigeant : SOPHIE ANNE MARIE NERON BERGER (BERGER)</t>
        </is>
      </c>
    </row>
    <row r="194">
      <c r="A194" t="n">
        <v>191</v>
      </c>
      <c r="B194" t="inlineStr">
        <is>
          <t>ALLIOS</t>
        </is>
      </c>
      <c r="C194" t="inlineStr">
        <is>
          <t>Vénissieux / Corbas</t>
        </is>
      </c>
      <c r="D194" t="inlineStr"/>
      <c r="E194" t="inlineStr">
        <is>
          <t>Ombrière parking</t>
        </is>
      </c>
      <c r="F194" t="n">
        <v>2748</v>
      </c>
      <c r="G194" t="inlineStr">
        <is>
          <t>01/07/2028</t>
        </is>
      </c>
      <c r="H194" t="n">
        <v>20000</v>
      </c>
      <c r="I194" t="n">
        <v>1374</v>
      </c>
      <c r="J194" t="n">
        <v>250</v>
      </c>
      <c r="K194" t="inlineStr">
        <is>
          <t>https://simulateur-pv.itec-riviera.com/?lat=45.69612&amp;lon=4.92279&amp;surface=1374&amp;kwc=250&amp;prod=287256&amp;type=ombriere&amp;surface_parking=2748&amp;societe=ALLIOS&amp;nom=Ombriere+-+ALLIOS</t>
        </is>
      </c>
      <c r="L194" t="inlineStr">
        <is>
          <t>Voltec Solar</t>
        </is>
      </c>
      <c r="M194" t="inlineStr">
        <is>
          <t>Cible identifiée</t>
        </is>
      </c>
      <c r="R194" t="inlineStr">
        <is>
          <t>Non</t>
        </is>
      </c>
      <c r="U194">
        <f>IF(AND(S194&lt;&gt;"",T194&lt;&gt;""),S194*T194/100,"")</f>
        <v/>
      </c>
      <c r="W194">
        <f>IF(AND(U194&lt;&gt;"",V194&lt;&gt;""),U194*V194/100,"")</f>
        <v/>
      </c>
      <c r="X194" t="inlineStr">
        <is>
          <t>Détecté via RADAR APER · SIREN 775560295 · dirigeant : ANTOINE LOUIS MICHEL MARIE DUFOUR</t>
        </is>
      </c>
    </row>
    <row r="195">
      <c r="A195" t="n">
        <v>192</v>
      </c>
      <c r="B195" t="inlineStr">
        <is>
          <t>SNCF RESEAU</t>
        </is>
      </c>
      <c r="C195" t="inlineStr">
        <is>
          <t>Vénissieux / Corbas</t>
        </is>
      </c>
      <c r="D195" t="inlineStr"/>
      <c r="E195" t="inlineStr">
        <is>
          <t>Ombrière parking</t>
        </is>
      </c>
      <c r="F195" t="n">
        <v>2714</v>
      </c>
      <c r="G195" t="inlineStr">
        <is>
          <t>01/07/2028</t>
        </is>
      </c>
      <c r="H195" t="n">
        <v>20000</v>
      </c>
      <c r="I195" t="n">
        <v>1357</v>
      </c>
      <c r="J195" t="n">
        <v>247</v>
      </c>
      <c r="K195" t="inlineStr">
        <is>
          <t>https://simulateur-pv.itec-riviera.com/?lat=45.70912&amp;lon=4.87475&amp;surface=1357&amp;kwc=247&amp;prod=283757&amp;type=ombriere&amp;surface_parking=2714&amp;societe=SNCF+RESEAU&amp;nom=Ombriere+-+SNCF+RESEAU</t>
        </is>
      </c>
      <c r="L195" t="inlineStr">
        <is>
          <t>Voltec Solar</t>
        </is>
      </c>
      <c r="M195" t="inlineStr">
        <is>
          <t>Cible identifiée</t>
        </is>
      </c>
      <c r="R195" t="inlineStr">
        <is>
          <t>Non</t>
        </is>
      </c>
      <c r="U195">
        <f>IF(AND(S195&lt;&gt;"",T195&lt;&gt;""),S195*T195/100,"")</f>
        <v/>
      </c>
      <c r="W195">
        <f>IF(AND(U195&lt;&gt;"",V195&lt;&gt;""),U195*V195/100,"")</f>
        <v/>
      </c>
      <c r="X195" t="inlineStr">
        <is>
          <t>Détecté via RADAR APER · SIREN 412280737 · dirigeant : MARIE-CHRISTINE AULAGNON (BADOUARD)</t>
        </is>
      </c>
    </row>
    <row r="196">
      <c r="A196" t="n">
        <v>193</v>
      </c>
      <c r="B196" t="inlineStr">
        <is>
          <t>SNCF VOYAGEURS</t>
        </is>
      </c>
      <c r="C196" t="inlineStr">
        <is>
          <t>Vénissieux / Corbas</t>
        </is>
      </c>
      <c r="D196" t="inlineStr"/>
      <c r="E196" t="inlineStr">
        <is>
          <t>Ombrière parking</t>
        </is>
      </c>
      <c r="F196" t="n">
        <v>2714</v>
      </c>
      <c r="G196" t="inlineStr">
        <is>
          <t>01/07/2028</t>
        </is>
      </c>
      <c r="H196" t="n">
        <v>20000</v>
      </c>
      <c r="I196" t="n">
        <v>1357</v>
      </c>
      <c r="J196" t="n">
        <v>247</v>
      </c>
      <c r="K196" t="inlineStr">
        <is>
          <t>https://simulateur-pv.itec-riviera.com/?lat=45.70912&amp;lon=4.87475&amp;surface=1357&amp;kwc=247&amp;prod=283757&amp;type=ombriere&amp;surface_parking=2714&amp;societe=SNCF+VOYAGEURS&amp;nom=Ombriere+-+SNCF+VOYAGEURS</t>
        </is>
      </c>
      <c r="L196" t="inlineStr">
        <is>
          <t>Voltec Solar</t>
        </is>
      </c>
      <c r="M196" t="inlineStr">
        <is>
          <t>Cible identifiée</t>
        </is>
      </c>
      <c r="R196" t="inlineStr">
        <is>
          <t>Non</t>
        </is>
      </c>
      <c r="U196">
        <f>IF(AND(S196&lt;&gt;"",T196&lt;&gt;""),S196*T196/100,"")</f>
        <v/>
      </c>
      <c r="W196">
        <f>IF(AND(U196&lt;&gt;"",V196&lt;&gt;""),U196*V196/100,"")</f>
        <v/>
      </c>
      <c r="X196" t="inlineStr">
        <is>
          <t>Détecté via RADAR APER · SIREN 519037584 · dirigeant : JACQUES DAMAS</t>
        </is>
      </c>
    </row>
    <row r="197">
      <c r="A197" t="n">
        <v>194</v>
      </c>
      <c r="B197" t="inlineStr">
        <is>
          <t>RANDSTAD (RANDSTAD INHOUSE)</t>
        </is>
      </c>
      <c r="C197" t="inlineStr">
        <is>
          <t>Vénissieux / Corbas</t>
        </is>
      </c>
      <c r="D197" t="inlineStr"/>
      <c r="E197" t="inlineStr">
        <is>
          <t>Ombrière parking</t>
        </is>
      </c>
      <c r="F197" t="n">
        <v>2673</v>
      </c>
      <c r="G197" t="inlineStr">
        <is>
          <t>01/07/2028</t>
        </is>
      </c>
      <c r="H197" t="n">
        <v>20000</v>
      </c>
      <c r="I197" t="n">
        <v>1337</v>
      </c>
      <c r="J197" t="n">
        <v>243</v>
      </c>
      <c r="K197" t="inlineStr">
        <is>
          <t>https://simulateur-pv.itec-riviera.com/?lat=45.71059&amp;lon=4.91488&amp;surface=1337&amp;kwc=243&amp;prod=279500&amp;type=ombriere&amp;surface_parking=2673&amp;societe=RANDSTAD+%28RANDSTAD+INHOUSE%29&amp;nom=Ombriere+-+RANDSTAD+%28RANDSTAD+INHOUSE%29</t>
        </is>
      </c>
      <c r="L197" t="inlineStr">
        <is>
          <t>Voltec Solar</t>
        </is>
      </c>
      <c r="M197" t="inlineStr">
        <is>
          <t>Cible identifiée</t>
        </is>
      </c>
      <c r="R197" t="inlineStr">
        <is>
          <t>Non</t>
        </is>
      </c>
      <c r="U197">
        <f>IF(AND(S197&lt;&gt;"",T197&lt;&gt;""),S197*T197/100,"")</f>
        <v/>
      </c>
      <c r="W197">
        <f>IF(AND(U197&lt;&gt;"",V197&lt;&gt;""),U197*V197/100,"")</f>
        <v/>
      </c>
      <c r="X197" t="inlineStr">
        <is>
          <t>Détecté via RADAR APER · SIREN 433999356</t>
        </is>
      </c>
    </row>
    <row r="198">
      <c r="A198" t="n">
        <v>195</v>
      </c>
      <c r="B198" t="inlineStr">
        <is>
          <t>LPCR GROUPE (LES PETITS CHAPERONS ROUGES)</t>
        </is>
      </c>
      <c r="C198" t="inlineStr">
        <is>
          <t>Vénissieux / Corbas</t>
        </is>
      </c>
      <c r="D198" t="inlineStr"/>
      <c r="E198" t="inlineStr">
        <is>
          <t>Ombrière parking</t>
        </is>
      </c>
      <c r="F198" t="n">
        <v>2673</v>
      </c>
      <c r="G198" t="inlineStr">
        <is>
          <t>01/07/2028</t>
        </is>
      </c>
      <c r="H198" t="n">
        <v>20000</v>
      </c>
      <c r="I198" t="n">
        <v>1337</v>
      </c>
      <c r="J198" t="n">
        <v>243</v>
      </c>
      <c r="K198" t="inlineStr">
        <is>
          <t>https://simulateur-pv.itec-riviera.com/?lat=45.71059&amp;lon=4.91488&amp;surface=1337&amp;kwc=243&amp;prod=279500&amp;type=ombriere&amp;surface_parking=2673&amp;societe=LPCR+GROUPE+%28LES+PETITS+CHAPERONS+ROUGES%29&amp;nom=Ombriere+-+LPCR+GROUPE+%28LES+PETITS+CHAPERONS+ROUGES%29</t>
        </is>
      </c>
      <c r="L198" t="inlineStr">
        <is>
          <t>Voltec Solar</t>
        </is>
      </c>
      <c r="M198" t="inlineStr">
        <is>
          <t>Cible identifiée</t>
        </is>
      </c>
      <c r="R198" t="inlineStr">
        <is>
          <t>Non</t>
        </is>
      </c>
      <c r="U198">
        <f>IF(AND(S198&lt;&gt;"",T198&lt;&gt;""),S198*T198/100,"")</f>
        <v/>
      </c>
      <c r="W198">
        <f>IF(AND(U198&lt;&gt;"",V198&lt;&gt;""),U198*V198/100,"")</f>
        <v/>
      </c>
      <c r="X198" t="inlineStr">
        <is>
          <t>Détecté via RADAR APER · SIREN 528570229</t>
        </is>
      </c>
    </row>
    <row r="199">
      <c r="A199" t="n">
        <v>196</v>
      </c>
      <c r="B199" t="inlineStr">
        <is>
          <t>CAISSE REG CREDIT AGRICOLE MUT CTRE-EST (CRCAMCE)</t>
        </is>
      </c>
      <c r="C199" t="inlineStr">
        <is>
          <t>Vénissieux / Corbas</t>
        </is>
      </c>
      <c r="D199" t="inlineStr"/>
      <c r="E199" t="inlineStr">
        <is>
          <t>Ombrière parking</t>
        </is>
      </c>
      <c r="F199" t="n">
        <v>2669</v>
      </c>
      <c r="G199" t="inlineStr">
        <is>
          <t>01/07/2028</t>
        </is>
      </c>
      <c r="H199" t="n">
        <v>20000</v>
      </c>
      <c r="I199" t="n">
        <v>1334</v>
      </c>
      <c r="J199" t="n">
        <v>243</v>
      </c>
      <c r="K199" t="inlineStr">
        <is>
          <t>https://simulateur-pv.itec-riviera.com/?lat=45.72651&amp;lon=4.86153&amp;surface=1334&amp;kwc=243&amp;prod=279015&amp;type=ombriere&amp;surface_parking=2669&amp;societe=CAISSE+REG+CREDIT+AGRICOLE+MUT+CTRE-EST+%28CRCAMCE%29&amp;nom=Ombriere+-+CAISSE+REG+CREDIT+AGRICOLE+MUT+CTRE-EST+%28CRCAMCE%29</t>
        </is>
      </c>
      <c r="L199" t="inlineStr">
        <is>
          <t>Voltec Solar</t>
        </is>
      </c>
      <c r="M199" t="inlineStr">
        <is>
          <t>Cible identifiée</t>
        </is>
      </c>
      <c r="R199" t="inlineStr">
        <is>
          <t>Non</t>
        </is>
      </c>
      <c r="U199">
        <f>IF(AND(S199&lt;&gt;"",T199&lt;&gt;""),S199*T199/100,"")</f>
        <v/>
      </c>
      <c r="W199">
        <f>IF(AND(U199&lt;&gt;"",V199&lt;&gt;""),U199*V199/100,"")</f>
        <v/>
      </c>
      <c r="X199" t="inlineStr">
        <is>
          <t>Détecté via RADAR APER · SIREN 399973825 · dirigeant : ERIC GERARD ANGELOT</t>
        </is>
      </c>
    </row>
    <row r="200">
      <c r="A200" t="n">
        <v>197</v>
      </c>
      <c r="B200" t="inlineStr">
        <is>
          <t>GETIR FRANCE</t>
        </is>
      </c>
      <c r="C200" t="inlineStr">
        <is>
          <t>Vénissieux / Corbas</t>
        </is>
      </c>
      <c r="D200" t="inlineStr"/>
      <c r="E200" t="inlineStr">
        <is>
          <t>Ombrière parking</t>
        </is>
      </c>
      <c r="F200" t="n">
        <v>2669</v>
      </c>
      <c r="G200" t="inlineStr">
        <is>
          <t>01/07/2028</t>
        </is>
      </c>
      <c r="H200" t="n">
        <v>20000</v>
      </c>
      <c r="I200" t="n">
        <v>1334</v>
      </c>
      <c r="J200" t="n">
        <v>243</v>
      </c>
      <c r="K200" t="inlineStr">
        <is>
          <t>https://simulateur-pv.itec-riviera.com/?lat=45.72651&amp;lon=4.86153&amp;surface=1334&amp;kwc=243&amp;prod=279015&amp;type=ombriere&amp;surface_parking=2669&amp;societe=GETIR+FRANCE&amp;nom=Ombriere+-+GETIR+FRANCE</t>
        </is>
      </c>
      <c r="L200" t="inlineStr">
        <is>
          <t>Voltec Solar</t>
        </is>
      </c>
      <c r="M200" t="inlineStr">
        <is>
          <t>Cible identifiée</t>
        </is>
      </c>
      <c r="R200" t="inlineStr">
        <is>
          <t>Non</t>
        </is>
      </c>
      <c r="U200">
        <f>IF(AND(S200&lt;&gt;"",T200&lt;&gt;""),S200*T200/100,"")</f>
        <v/>
      </c>
      <c r="W200">
        <f>IF(AND(U200&lt;&gt;"",V200&lt;&gt;""),U200*V200/100,"")</f>
        <v/>
      </c>
      <c r="X200" t="inlineStr">
        <is>
          <t>Détecté via RADAR APER · SIREN 898472931 · dirigeant : PATRICK RENE JACQUES PUY</t>
        </is>
      </c>
    </row>
    <row r="201">
      <c r="A201" t="n">
        <v>198</v>
      </c>
      <c r="B201" t="inlineStr">
        <is>
          <t>PARTEDIS CHAUFFAGE SANITAIRE (PARTEDIS)</t>
        </is>
      </c>
      <c r="C201" t="inlineStr">
        <is>
          <t>Vénissieux / Corbas</t>
        </is>
      </c>
      <c r="D201" t="inlineStr"/>
      <c r="E201" t="inlineStr">
        <is>
          <t>Ombrière parking</t>
        </is>
      </c>
      <c r="F201" t="n">
        <v>2637</v>
      </c>
      <c r="G201" t="inlineStr">
        <is>
          <t>01/07/2028</t>
        </is>
      </c>
      <c r="H201" t="n">
        <v>20000</v>
      </c>
      <c r="I201" t="n">
        <v>1319</v>
      </c>
      <c r="J201" t="n">
        <v>240</v>
      </c>
      <c r="K201" t="inlineStr">
        <is>
          <t>https://simulateur-pv.itec-riviera.com/?lat=45.70952&amp;lon=4.90083&amp;surface=1319&amp;kwc=240&amp;prod=275696&amp;type=ombriere&amp;surface_parking=2637&amp;societe=PARTEDIS+CHAUFFAGE+SANITAIRE+%28PARTEDIS%29&amp;nom=Ombriere+-+PARTEDIS+CHAUFFAGE+SANITAIRE+%28PARTEDIS%29</t>
        </is>
      </c>
      <c r="L201" t="inlineStr">
        <is>
          <t>Voltec Solar</t>
        </is>
      </c>
      <c r="M201" t="inlineStr">
        <is>
          <t>Cible identifiée</t>
        </is>
      </c>
      <c r="R201" t="inlineStr">
        <is>
          <t>Non</t>
        </is>
      </c>
      <c r="U201">
        <f>IF(AND(S201&lt;&gt;"",T201&lt;&gt;""),S201*T201/100,"")</f>
        <v/>
      </c>
      <c r="W201">
        <f>IF(AND(U201&lt;&gt;"",V201&lt;&gt;""),U201*V201/100,"")</f>
        <v/>
      </c>
      <c r="X201" t="inlineStr">
        <is>
          <t>Détecté via RADAR APER · SIREN 467200515</t>
        </is>
      </c>
    </row>
    <row r="202">
      <c r="A202" t="n">
        <v>199</v>
      </c>
      <c r="B202" t="inlineStr">
        <is>
          <t>HOMEPERF (HOMEPERF HOPITAL ET DOMICILE)</t>
        </is>
      </c>
      <c r="C202" t="inlineStr">
        <is>
          <t>Vénissieux / Corbas</t>
        </is>
      </c>
      <c r="D202" t="inlineStr"/>
      <c r="E202" t="inlineStr">
        <is>
          <t>Ombrière parking</t>
        </is>
      </c>
      <c r="F202" t="n">
        <v>2637</v>
      </c>
      <c r="G202" t="inlineStr">
        <is>
          <t>01/07/2028</t>
        </is>
      </c>
      <c r="H202" t="n">
        <v>20000</v>
      </c>
      <c r="I202" t="n">
        <v>1319</v>
      </c>
      <c r="J202" t="n">
        <v>240</v>
      </c>
      <c r="K202" t="inlineStr">
        <is>
          <t>https://simulateur-pv.itec-riviera.com/?lat=45.70952&amp;lon=4.90083&amp;surface=1319&amp;kwc=240&amp;prod=275696&amp;type=ombriere&amp;surface_parking=2637&amp;societe=HOMEPERF+%28HOMEPERF+HOPITAL+ET+DOMICILE%29&amp;nom=Ombriere+-+HOMEPERF+%28HOMEPERF+HOPITAL+ET+DOMICILE%29</t>
        </is>
      </c>
      <c r="L202" t="inlineStr">
        <is>
          <t>Voltec Solar</t>
        </is>
      </c>
      <c r="M202" t="inlineStr">
        <is>
          <t>Cible identifiée</t>
        </is>
      </c>
      <c r="R202" t="inlineStr">
        <is>
          <t>Non</t>
        </is>
      </c>
      <c r="U202">
        <f>IF(AND(S202&lt;&gt;"",T202&lt;&gt;""),S202*T202/100,"")</f>
        <v/>
      </c>
      <c r="W202">
        <f>IF(AND(U202&lt;&gt;"",V202&lt;&gt;""),U202*V202/100,"")</f>
        <v/>
      </c>
      <c r="X202" t="inlineStr">
        <is>
          <t>Détecté via RADAR APER · SIREN 413766981</t>
        </is>
      </c>
    </row>
    <row r="203">
      <c r="A203" t="n">
        <v>200</v>
      </c>
      <c r="B203" t="inlineStr">
        <is>
          <t>ACTION FRANCE</t>
        </is>
      </c>
      <c r="C203" t="inlineStr">
        <is>
          <t>Vénissieux / Corbas</t>
        </is>
      </c>
      <c r="D203" t="inlineStr"/>
      <c r="E203" t="inlineStr">
        <is>
          <t>Ombrière parking</t>
        </is>
      </c>
      <c r="F203" t="n">
        <v>2579</v>
      </c>
      <c r="G203" t="inlineStr">
        <is>
          <t>01/07/2028</t>
        </is>
      </c>
      <c r="H203" t="n">
        <v>20000</v>
      </c>
      <c r="I203" t="n">
        <v>1290</v>
      </c>
      <c r="J203" t="n">
        <v>234</v>
      </c>
      <c r="K203" t="inlineStr">
        <is>
          <t>https://simulateur-pv.itec-riviera.com/?lat=45.72072&amp;lon=4.91955&amp;surface=1290&amp;kwc=234&amp;prod=269623&amp;type=ombriere&amp;surface_parking=2579&amp;societe=ACTION+FRANCE&amp;nom=Ombriere+-+ACTION+FRANCE</t>
        </is>
      </c>
      <c r="L203" t="inlineStr">
        <is>
          <t>Voltec Solar</t>
        </is>
      </c>
      <c r="M203" t="inlineStr">
        <is>
          <t>Cible identifiée</t>
        </is>
      </c>
      <c r="R203" t="inlineStr">
        <is>
          <t>Non</t>
        </is>
      </c>
      <c r="U203">
        <f>IF(AND(S203&lt;&gt;"",T203&lt;&gt;""),S203*T203/100,"")</f>
        <v/>
      </c>
      <c r="W203">
        <f>IF(AND(U203&lt;&gt;"",V203&lt;&gt;""),U203*V203/100,"")</f>
        <v/>
      </c>
      <c r="X203" t="inlineStr">
        <is>
          <t>Détecté via RADAR APER · SIREN 753308238 · dirigeant : WOUTER DE BACKER</t>
        </is>
      </c>
    </row>
    <row r="204">
      <c r="A204" t="n">
        <v>201</v>
      </c>
      <c r="B204" t="inlineStr">
        <is>
          <t>LA HALLE</t>
        </is>
      </c>
      <c r="C204" t="inlineStr">
        <is>
          <t>Vénissieux / Corbas</t>
        </is>
      </c>
      <c r="D204" t="inlineStr"/>
      <c r="E204" t="inlineStr">
        <is>
          <t>Ombrière parking</t>
        </is>
      </c>
      <c r="F204" t="n">
        <v>2579</v>
      </c>
      <c r="G204" t="inlineStr">
        <is>
          <t>01/07/2028</t>
        </is>
      </c>
      <c r="H204" t="n">
        <v>20000</v>
      </c>
      <c r="I204" t="n">
        <v>1290</v>
      </c>
      <c r="J204" t="n">
        <v>234</v>
      </c>
      <c r="K204" t="inlineStr">
        <is>
          <t>https://simulateur-pv.itec-riviera.com/?lat=45.72072&amp;lon=4.91955&amp;surface=1290&amp;kwc=234&amp;prod=269623&amp;type=ombriere&amp;surface_parking=2579&amp;societe=LA+HALLE&amp;nom=Ombriere+-+LA+HALLE</t>
        </is>
      </c>
      <c r="L204" t="inlineStr">
        <is>
          <t>Voltec Solar</t>
        </is>
      </c>
      <c r="M204" t="inlineStr">
        <is>
          <t>Cible identifiée</t>
        </is>
      </c>
      <c r="R204" t="inlineStr">
        <is>
          <t>Non</t>
        </is>
      </c>
      <c r="U204">
        <f>IF(AND(S204&lt;&gt;"",T204&lt;&gt;""),S204*T204/100,"")</f>
        <v/>
      </c>
      <c r="W204">
        <f>IF(AND(U204&lt;&gt;"",V204&lt;&gt;""),U204*V204/100,"")</f>
        <v/>
      </c>
      <c r="X204" t="inlineStr">
        <is>
          <t>Détecté via RADAR APER · SIREN 413151739</t>
        </is>
      </c>
    </row>
    <row r="205">
      <c r="A205" t="n">
        <v>202</v>
      </c>
      <c r="B205" t="inlineStr">
        <is>
          <t>(à identifier manuellement)</t>
        </is>
      </c>
      <c r="C205" t="inlineStr">
        <is>
          <t>Vénissieux / Corbas</t>
        </is>
      </c>
      <c r="D205" t="inlineStr"/>
      <c r="E205" t="inlineStr">
        <is>
          <t>Ombrière parking</t>
        </is>
      </c>
      <c r="F205" t="n">
        <v>2579</v>
      </c>
      <c r="G205" t="inlineStr">
        <is>
          <t>01/07/2028</t>
        </is>
      </c>
      <c r="H205" t="n">
        <v>20000</v>
      </c>
      <c r="I205" t="n">
        <v>1290</v>
      </c>
      <c r="J205" t="n">
        <v>234</v>
      </c>
      <c r="K205" t="inlineStr">
        <is>
          <t>https://simulateur-pv.itec-riviera.com/?lat=45.70314&amp;lon=4.90522&amp;surface=1290&amp;kwc=234&amp;prod=269626&amp;type=ombriere&amp;surface_parking=2579</t>
        </is>
      </c>
      <c r="L205" t="inlineStr">
        <is>
          <t>Voltec Solar</t>
        </is>
      </c>
      <c r="M205" t="inlineStr">
        <is>
          <t>Cible identifiée</t>
        </is>
      </c>
      <c r="R205" t="inlineStr">
        <is>
          <t>Non</t>
        </is>
      </c>
      <c r="U205">
        <f>IF(AND(S205&lt;&gt;"",T205&lt;&gt;""),S205*T205/100,"")</f>
        <v/>
      </c>
      <c r="W205">
        <f>IF(AND(U205&lt;&gt;"",V205&lt;&gt;""),U205*V205/100,"")</f>
        <v/>
      </c>
      <c r="X205" t="inlineStr">
        <is>
          <t>Détecté via RADAR APER</t>
        </is>
      </c>
    </row>
    <row r="206">
      <c r="A206" t="n">
        <v>203</v>
      </c>
      <c r="B206" t="inlineStr">
        <is>
          <t>PATRICK AUTOMOBILES</t>
        </is>
      </c>
      <c r="C206" t="inlineStr">
        <is>
          <t>Vénissieux / Corbas</t>
        </is>
      </c>
      <c r="D206" t="inlineStr"/>
      <c r="E206" t="inlineStr">
        <is>
          <t>Ombrière parking</t>
        </is>
      </c>
      <c r="F206" t="n">
        <v>2537</v>
      </c>
      <c r="G206" t="inlineStr">
        <is>
          <t>01/07/2028</t>
        </is>
      </c>
      <c r="H206" t="n">
        <v>20000</v>
      </c>
      <c r="I206" t="n">
        <v>1268</v>
      </c>
      <c r="J206" t="n">
        <v>231</v>
      </c>
      <c r="K206" t="inlineStr">
        <is>
          <t>https://simulateur-pv.itec-riviera.com/?lat=45.69630&amp;lon=4.91977&amp;surface=1268&amp;kwc=231&amp;prod=265217&amp;type=ombriere&amp;surface_parking=2537&amp;societe=PATRICK+AUTOMOBILES&amp;nom=Ombriere+-+PATRICK+AUTOMOBILES</t>
        </is>
      </c>
      <c r="L206" t="inlineStr">
        <is>
          <t>Voltec Solar</t>
        </is>
      </c>
      <c r="M206" t="inlineStr">
        <is>
          <t>Cible identifiée</t>
        </is>
      </c>
      <c r="R206" t="inlineStr">
        <is>
          <t>Non</t>
        </is>
      </c>
      <c r="U206">
        <f>IF(AND(S206&lt;&gt;"",T206&lt;&gt;""),S206*T206/100,"")</f>
        <v/>
      </c>
      <c r="W206">
        <f>IF(AND(U206&lt;&gt;"",V206&lt;&gt;""),U206*V206/100,"")</f>
        <v/>
      </c>
      <c r="X206" t="inlineStr">
        <is>
          <t>Détecté via RADAR APER · SIREN 318098506 · dirigeant : MARTINE HERITIER (RAVIER)</t>
        </is>
      </c>
    </row>
    <row r="207">
      <c r="A207" t="n">
        <v>204</v>
      </c>
      <c r="B207" t="inlineStr">
        <is>
          <t>TRANSPORTS BESSENAY</t>
        </is>
      </c>
      <c r="C207" t="inlineStr">
        <is>
          <t>Vénissieux / Corbas</t>
        </is>
      </c>
      <c r="D207" t="inlineStr"/>
      <c r="E207" t="inlineStr">
        <is>
          <t>Ombrière parking</t>
        </is>
      </c>
      <c r="F207" t="n">
        <v>2537</v>
      </c>
      <c r="G207" t="inlineStr">
        <is>
          <t>01/07/2028</t>
        </is>
      </c>
      <c r="H207" t="n">
        <v>20000</v>
      </c>
      <c r="I207" t="n">
        <v>1268</v>
      </c>
      <c r="J207" t="n">
        <v>231</v>
      </c>
      <c r="K207" t="inlineStr">
        <is>
          <t>https://simulateur-pv.itec-riviera.com/?lat=45.69630&amp;lon=4.91977&amp;surface=1268&amp;kwc=231&amp;prod=265217&amp;type=ombriere&amp;surface_parking=2537&amp;societe=TRANSPORTS+BESSENAY&amp;nom=Ombriere+-+TRANSPORTS+BESSENAY</t>
        </is>
      </c>
      <c r="L207" t="inlineStr">
        <is>
          <t>Voltec Solar</t>
        </is>
      </c>
      <c r="M207" t="inlineStr">
        <is>
          <t>Cible identifiée</t>
        </is>
      </c>
      <c r="R207" t="inlineStr">
        <is>
          <t>Non</t>
        </is>
      </c>
      <c r="U207">
        <f>IF(AND(S207&lt;&gt;"",T207&lt;&gt;""),S207*T207/100,"")</f>
        <v/>
      </c>
      <c r="W207">
        <f>IF(AND(U207&lt;&gt;"",V207&lt;&gt;""),U207*V207/100,"")</f>
        <v/>
      </c>
      <c r="X207" t="inlineStr">
        <is>
          <t>Détecté via RADAR APER · SIREN 340006055</t>
        </is>
      </c>
    </row>
    <row r="208">
      <c r="A208" t="n">
        <v>205</v>
      </c>
      <c r="B208" t="inlineStr">
        <is>
          <t>LA POSTE</t>
        </is>
      </c>
      <c r="C208" t="inlineStr">
        <is>
          <t>Vénissieux / Corbas</t>
        </is>
      </c>
      <c r="D208" t="inlineStr"/>
      <c r="E208" t="inlineStr">
        <is>
          <t>Ombrière parking</t>
        </is>
      </c>
      <c r="F208" t="n">
        <v>2532</v>
      </c>
      <c r="G208" t="inlineStr">
        <is>
          <t>01/07/2028</t>
        </is>
      </c>
      <c r="H208" t="n">
        <v>20000</v>
      </c>
      <c r="I208" t="n">
        <v>1266</v>
      </c>
      <c r="J208" t="n">
        <v>230</v>
      </c>
      <c r="K208" t="inlineStr">
        <is>
          <t>https://simulateur-pv.itec-riviera.com/?lat=45.72934&amp;lon=4.90199&amp;surface=1266&amp;kwc=230&amp;prod=264675&amp;type=ombriere&amp;surface_parking=2532&amp;societe=LA+POSTE&amp;nom=Ombriere+-+LA+POSTE</t>
        </is>
      </c>
      <c r="L208" t="inlineStr">
        <is>
          <t>Voltec Solar</t>
        </is>
      </c>
      <c r="M208" t="inlineStr">
        <is>
          <t>Cible identifiée</t>
        </is>
      </c>
      <c r="R208" t="inlineStr">
        <is>
          <t>Non</t>
        </is>
      </c>
      <c r="U208">
        <f>IF(AND(S208&lt;&gt;"",T208&lt;&gt;""),S208*T208/100,"")</f>
        <v/>
      </c>
      <c r="W208">
        <f>IF(AND(U208&lt;&gt;"",V208&lt;&gt;""),U208*V208/100,"")</f>
        <v/>
      </c>
      <c r="X208" t="inlineStr">
        <is>
          <t>Détecté via RADAR APER · SIREN 356000000 · dirigeant : IRENE BAUDRY</t>
        </is>
      </c>
    </row>
    <row r="209">
      <c r="A209" t="n">
        <v>206</v>
      </c>
      <c r="B209" t="inlineStr">
        <is>
          <t>DEPARTEMENT DU RHONE</t>
        </is>
      </c>
      <c r="C209" t="inlineStr">
        <is>
          <t>Vénissieux / Corbas</t>
        </is>
      </c>
      <c r="D209" t="inlineStr"/>
      <c r="E209" t="inlineStr">
        <is>
          <t>Ombrière parking</t>
        </is>
      </c>
      <c r="F209" t="n">
        <v>2532</v>
      </c>
      <c r="G209" t="inlineStr">
        <is>
          <t>01/07/2028</t>
        </is>
      </c>
      <c r="H209" t="n">
        <v>20000</v>
      </c>
      <c r="I209" t="n">
        <v>1266</v>
      </c>
      <c r="J209" t="n">
        <v>230</v>
      </c>
      <c r="K209" t="inlineStr">
        <is>
          <t>https://simulateur-pv.itec-riviera.com/?lat=45.72934&amp;lon=4.90199&amp;surface=1266&amp;kwc=230&amp;prod=264675&amp;type=ombriere&amp;surface_parking=2532&amp;societe=DEPARTEMENT+DU+RHONE&amp;nom=Ombriere+-+DEPARTEMENT+DU+RHONE</t>
        </is>
      </c>
      <c r="L209" t="inlineStr">
        <is>
          <t>Voltec Solar</t>
        </is>
      </c>
      <c r="M209" t="inlineStr">
        <is>
          <t>Cible identifiée</t>
        </is>
      </c>
      <c r="R209" t="inlineStr">
        <is>
          <t>Non</t>
        </is>
      </c>
      <c r="U209">
        <f>IF(AND(S209&lt;&gt;"",T209&lt;&gt;""),S209*T209/100,"")</f>
        <v/>
      </c>
      <c r="W209">
        <f>IF(AND(U209&lt;&gt;"",V209&lt;&gt;""),U209*V209/100,"")</f>
        <v/>
      </c>
      <c r="X209" t="inlineStr">
        <is>
          <t>Détecté via RADAR APER · SIREN 226900017</t>
        </is>
      </c>
    </row>
    <row r="210">
      <c r="A210" t="n">
        <v>207</v>
      </c>
      <c r="B210" t="inlineStr">
        <is>
          <t>SNCF VOYAGEURS</t>
        </is>
      </c>
      <c r="C210" t="inlineStr">
        <is>
          <t>Vénissieux / Corbas</t>
        </is>
      </c>
      <c r="D210" t="inlineStr"/>
      <c r="E210" t="inlineStr">
        <is>
          <t>Ombrière parking</t>
        </is>
      </c>
      <c r="F210" t="n">
        <v>2476</v>
      </c>
      <c r="G210" t="inlineStr">
        <is>
          <t>01/07/2028</t>
        </is>
      </c>
      <c r="H210" t="n">
        <v>20000</v>
      </c>
      <c r="I210" t="n">
        <v>1238</v>
      </c>
      <c r="J210" t="n">
        <v>225</v>
      </c>
      <c r="K210" t="inlineStr">
        <is>
          <t>https://simulateur-pv.itec-riviera.com/?lat=45.68714&amp;lon=4.93368&amp;surface=1238&amp;kwc=225&amp;prod=258870&amp;type=ombriere&amp;surface_parking=2476&amp;societe=SNCF+VOYAGEURS&amp;nom=Ombriere+-+SNCF+VOYAGEURS</t>
        </is>
      </c>
      <c r="L210" t="inlineStr">
        <is>
          <t>Voltec Solar</t>
        </is>
      </c>
      <c r="M210" t="inlineStr">
        <is>
          <t>Cible identifiée</t>
        </is>
      </c>
      <c r="R210" t="inlineStr">
        <is>
          <t>Non</t>
        </is>
      </c>
      <c r="U210">
        <f>IF(AND(S210&lt;&gt;"",T210&lt;&gt;""),S210*T210/100,"")</f>
        <v/>
      </c>
      <c r="W210">
        <f>IF(AND(U210&lt;&gt;"",V210&lt;&gt;""),U210*V210/100,"")</f>
        <v/>
      </c>
      <c r="X210" t="inlineStr">
        <is>
          <t>Détecté via RADAR APER · SIREN 519037584 · dirigeant : JACQUES DAMAS</t>
        </is>
      </c>
    </row>
    <row r="211">
      <c r="A211" t="n">
        <v>208</v>
      </c>
      <c r="B211" t="inlineStr">
        <is>
          <t>MOHAMED ABDAT (MWH EVENT)</t>
        </is>
      </c>
      <c r="C211" t="inlineStr">
        <is>
          <t>Vénissieux / Corbas</t>
        </is>
      </c>
      <c r="D211" t="inlineStr"/>
      <c r="E211" t="inlineStr">
        <is>
          <t>Ombrière parking</t>
        </is>
      </c>
      <c r="F211" t="n">
        <v>2476</v>
      </c>
      <c r="G211" t="inlineStr">
        <is>
          <t>01/07/2028</t>
        </is>
      </c>
      <c r="H211" t="n">
        <v>20000</v>
      </c>
      <c r="I211" t="n">
        <v>1238</v>
      </c>
      <c r="J211" t="n">
        <v>225</v>
      </c>
      <c r="K211" t="inlineStr">
        <is>
          <t>https://simulateur-pv.itec-riviera.com/?lat=45.68714&amp;lon=4.93368&amp;surface=1238&amp;kwc=225&amp;prod=258870&amp;type=ombriere&amp;surface_parking=2476&amp;societe=MOHAMED+ABDAT+%28MWH+EVENT%29&amp;nom=Ombriere+-+MOHAMED+ABDAT+%28MWH+EVENT%29</t>
        </is>
      </c>
      <c r="L211" t="inlineStr">
        <is>
          <t>Voltec Solar</t>
        </is>
      </c>
      <c r="M211" t="inlineStr">
        <is>
          <t>Cible identifiée</t>
        </is>
      </c>
      <c r="R211" t="inlineStr">
        <is>
          <t>Non</t>
        </is>
      </c>
      <c r="U211">
        <f>IF(AND(S211&lt;&gt;"",T211&lt;&gt;""),S211*T211/100,"")</f>
        <v/>
      </c>
      <c r="W211">
        <f>IF(AND(U211&lt;&gt;"",V211&lt;&gt;""),U211*V211/100,"")</f>
        <v/>
      </c>
      <c r="X211" t="inlineStr">
        <is>
          <t>Détecté via RADAR APER · SIREN 521987594 · dirigeant : MOHAMED ABDAT</t>
        </is>
      </c>
    </row>
    <row r="212">
      <c r="A212" t="n">
        <v>209</v>
      </c>
      <c r="B212" t="inlineStr">
        <is>
          <t>ADAPEI 69</t>
        </is>
      </c>
      <c r="C212" t="inlineStr">
        <is>
          <t>Vénissieux / Corbas</t>
        </is>
      </c>
      <c r="D212" t="inlineStr"/>
      <c r="E212" t="inlineStr">
        <is>
          <t>Ombrière parking</t>
        </is>
      </c>
      <c r="F212" t="n">
        <v>2443</v>
      </c>
      <c r="G212" t="inlineStr">
        <is>
          <t>01/07/2028</t>
        </is>
      </c>
      <c r="H212" t="n">
        <v>20000</v>
      </c>
      <c r="I212" t="n">
        <v>1221</v>
      </c>
      <c r="J212" t="n">
        <v>222</v>
      </c>
      <c r="K212" t="inlineStr">
        <is>
          <t>https://simulateur-pv.itec-riviera.com/?lat=45.70145&amp;lon=4.90156&amp;surface=1221&amp;kwc=222&amp;prod=255392&amp;type=ombriere&amp;surface_parking=2443&amp;societe=ADAPEI+69&amp;nom=Ombriere+-+ADAPEI+69</t>
        </is>
      </c>
      <c r="L212" t="inlineStr">
        <is>
          <t>Voltec Solar</t>
        </is>
      </c>
      <c r="M212" t="inlineStr">
        <is>
          <t>Cible identifiée</t>
        </is>
      </c>
      <c r="R212" t="inlineStr">
        <is>
          <t>Non</t>
        </is>
      </c>
      <c r="U212">
        <f>IF(AND(S212&lt;&gt;"",T212&lt;&gt;""),S212*T212/100,"")</f>
        <v/>
      </c>
      <c r="W212">
        <f>IF(AND(U212&lt;&gt;"",V212&lt;&gt;""),U212*V212/100,"")</f>
        <v/>
      </c>
      <c r="X212" t="inlineStr">
        <is>
          <t>Détecté via RADAR APER · SIREN 775648280</t>
        </is>
      </c>
    </row>
    <row r="213">
      <c r="A213" t="n">
        <v>210</v>
      </c>
      <c r="B213" t="inlineStr">
        <is>
          <t>OGF SERVICES FUNERAIRES</t>
        </is>
      </c>
      <c r="C213" t="inlineStr">
        <is>
          <t>Vénissieux / Corbas</t>
        </is>
      </c>
      <c r="D213" t="inlineStr"/>
      <c r="E213" t="inlineStr">
        <is>
          <t>Ombrière parking</t>
        </is>
      </c>
      <c r="F213" t="n">
        <v>2436</v>
      </c>
      <c r="G213" t="inlineStr">
        <is>
          <t>01/07/2028</t>
        </is>
      </c>
      <c r="H213" t="n">
        <v>20000</v>
      </c>
      <c r="I213" t="n">
        <v>1218</v>
      </c>
      <c r="J213" t="n">
        <v>221</v>
      </c>
      <c r="K213" t="inlineStr">
        <is>
          <t>https://simulateur-pv.itec-riviera.com/?lat=45.72396&amp;lon=4.91806&amp;surface=1218&amp;kwc=221&amp;prod=254623&amp;type=ombriere&amp;surface_parking=2436&amp;societe=OGF+SERVICES+FUNERAIRES&amp;nom=Ombriere+-+OGF+SERVICES+FUNERAIRES</t>
        </is>
      </c>
      <c r="L213" t="inlineStr">
        <is>
          <t>Voltec Solar</t>
        </is>
      </c>
      <c r="M213" t="inlineStr">
        <is>
          <t>Cible identifiée</t>
        </is>
      </c>
      <c r="R213" t="inlineStr">
        <is>
          <t>Non</t>
        </is>
      </c>
      <c r="U213">
        <f>IF(AND(S213&lt;&gt;"",T213&lt;&gt;""),S213*T213/100,"")</f>
        <v/>
      </c>
      <c r="W213">
        <f>IF(AND(U213&lt;&gt;"",V213&lt;&gt;""),U213*V213/100,"")</f>
        <v/>
      </c>
      <c r="X213" t="inlineStr">
        <is>
          <t>Détecté via RADAR APER · SIREN 828160069 · dirigeant : ALAIN COTTET</t>
        </is>
      </c>
    </row>
    <row r="214">
      <c r="A214" t="n">
        <v>211</v>
      </c>
      <c r="B214" t="inlineStr">
        <is>
          <t>DARTY GRAND EST (DARTY)</t>
        </is>
      </c>
      <c r="C214" t="inlineStr">
        <is>
          <t>Vénissieux / Corbas</t>
        </is>
      </c>
      <c r="D214" t="inlineStr"/>
      <c r="E214" t="inlineStr">
        <is>
          <t>Ombrière parking</t>
        </is>
      </c>
      <c r="F214" t="n">
        <v>2436</v>
      </c>
      <c r="G214" t="inlineStr">
        <is>
          <t>01/07/2028</t>
        </is>
      </c>
      <c r="H214" t="n">
        <v>20000</v>
      </c>
      <c r="I214" t="n">
        <v>1218</v>
      </c>
      <c r="J214" t="n">
        <v>221</v>
      </c>
      <c r="K214" t="inlineStr">
        <is>
          <t>https://simulateur-pv.itec-riviera.com/?lat=45.72396&amp;lon=4.91806&amp;surface=1218&amp;kwc=221&amp;prod=254623&amp;type=ombriere&amp;surface_parking=2436&amp;societe=DARTY+GRAND+EST+%28DARTY%29&amp;nom=Ombriere+-+DARTY+GRAND+EST+%28DARTY%29</t>
        </is>
      </c>
      <c r="L214" t="inlineStr">
        <is>
          <t>Voltec Solar</t>
        </is>
      </c>
      <c r="M214" t="inlineStr">
        <is>
          <t>Cible identifiée</t>
        </is>
      </c>
      <c r="R214" t="inlineStr">
        <is>
          <t>Non</t>
        </is>
      </c>
      <c r="U214">
        <f>IF(AND(S214&lt;&gt;"",T214&lt;&gt;""),S214*T214/100,"")</f>
        <v/>
      </c>
      <c r="W214">
        <f>IF(AND(U214&lt;&gt;"",V214&lt;&gt;""),U214*V214/100,"")</f>
        <v/>
      </c>
      <c r="X214" t="inlineStr">
        <is>
          <t>Détecté via RADAR APER · SIREN 303376586</t>
        </is>
      </c>
    </row>
    <row r="215">
      <c r="A215" t="n">
        <v>212</v>
      </c>
      <c r="B215" t="inlineStr">
        <is>
          <t>COMPASS GROUP FRANCE</t>
        </is>
      </c>
      <c r="C215" t="inlineStr">
        <is>
          <t>Vénissieux / Corbas</t>
        </is>
      </c>
      <c r="D215" t="inlineStr"/>
      <c r="E215" t="inlineStr">
        <is>
          <t>Ombrière parking</t>
        </is>
      </c>
      <c r="F215" t="n">
        <v>2435</v>
      </c>
      <c r="G215" t="inlineStr">
        <is>
          <t>01/07/2028</t>
        </is>
      </c>
      <c r="H215" t="n">
        <v>20000</v>
      </c>
      <c r="I215" t="n">
        <v>1217</v>
      </c>
      <c r="J215" t="n">
        <v>221</v>
      </c>
      <c r="K215" t="inlineStr">
        <is>
          <t>https://simulateur-pv.itec-riviera.com/?lat=45.69628&amp;lon=4.88589&amp;surface=1217&amp;kwc=221&amp;prod=254518&amp;type=ombriere&amp;surface_parking=2435&amp;societe=COMPASS+GROUP+FRANCE&amp;nom=Ombriere+-+COMPASS+GROUP+FRANCE</t>
        </is>
      </c>
      <c r="L215" t="inlineStr">
        <is>
          <t>Voltec Solar</t>
        </is>
      </c>
      <c r="M215" t="inlineStr">
        <is>
          <t>Cible identifiée</t>
        </is>
      </c>
      <c r="R215" t="inlineStr">
        <is>
          <t>Non</t>
        </is>
      </c>
      <c r="U215">
        <f>IF(AND(S215&lt;&gt;"",T215&lt;&gt;""),S215*T215/100,"")</f>
        <v/>
      </c>
      <c r="W215">
        <f>IF(AND(U215&lt;&gt;"",V215&lt;&gt;""),U215*V215/100,"")</f>
        <v/>
      </c>
      <c r="X215" t="inlineStr">
        <is>
          <t>Détecté via RADAR APER · SIREN 632041042 · dirigeant : GINO BALDERACCHI</t>
        </is>
      </c>
    </row>
    <row r="216">
      <c r="A216" t="n">
        <v>213</v>
      </c>
      <c r="B216" t="inlineStr">
        <is>
          <t>COMMUNE DE VENISSIEUX</t>
        </is>
      </c>
      <c r="C216" t="inlineStr">
        <is>
          <t>Vénissieux / Corbas</t>
        </is>
      </c>
      <c r="D216" t="inlineStr"/>
      <c r="E216" t="inlineStr">
        <is>
          <t>Ombrière parking</t>
        </is>
      </c>
      <c r="F216" t="n">
        <v>2435</v>
      </c>
      <c r="G216" t="inlineStr">
        <is>
          <t>01/07/2028</t>
        </is>
      </c>
      <c r="H216" t="n">
        <v>20000</v>
      </c>
      <c r="I216" t="n">
        <v>1217</v>
      </c>
      <c r="J216" t="n">
        <v>221</v>
      </c>
      <c r="K216" t="inlineStr">
        <is>
          <t>https://simulateur-pv.itec-riviera.com/?lat=45.69628&amp;lon=4.88589&amp;surface=1217&amp;kwc=221&amp;prod=254518&amp;type=ombriere&amp;surface_parking=2435&amp;societe=COMMUNE+DE+VENISSIEUX&amp;nom=Ombriere+-+COMMUNE+DE+VENISSIEUX</t>
        </is>
      </c>
      <c r="L216" t="inlineStr">
        <is>
          <t>Voltec Solar</t>
        </is>
      </c>
      <c r="M216" t="inlineStr">
        <is>
          <t>Cible identifiée</t>
        </is>
      </c>
      <c r="R216" t="inlineStr">
        <is>
          <t>Non</t>
        </is>
      </c>
      <c r="U216">
        <f>IF(AND(S216&lt;&gt;"",T216&lt;&gt;""),S216*T216/100,"")</f>
        <v/>
      </c>
      <c r="W216">
        <f>IF(AND(U216&lt;&gt;"",V216&lt;&gt;""),U216*V216/100,"")</f>
        <v/>
      </c>
      <c r="X216" t="inlineStr">
        <is>
          <t>Détecté via RADAR APER · SIREN 216902593</t>
        </is>
      </c>
    </row>
    <row r="217">
      <c r="A217" t="n">
        <v>214</v>
      </c>
      <c r="B217" t="inlineStr">
        <is>
          <t>LA POSTE</t>
        </is>
      </c>
      <c r="C217" t="inlineStr">
        <is>
          <t>Vénissieux / Corbas</t>
        </is>
      </c>
      <c r="D217" t="inlineStr"/>
      <c r="E217" t="inlineStr">
        <is>
          <t>Ombrière parking</t>
        </is>
      </c>
      <c r="F217" t="n">
        <v>2429</v>
      </c>
      <c r="G217" t="inlineStr">
        <is>
          <t>01/07/2028</t>
        </is>
      </c>
      <c r="H217" t="n">
        <v>20000</v>
      </c>
      <c r="I217" t="n">
        <v>1214</v>
      </c>
      <c r="J217" t="n">
        <v>221</v>
      </c>
      <c r="K217" t="inlineStr">
        <is>
          <t>https://simulateur-pv.itec-riviera.com/?lat=45.71066&amp;lon=4.90609&amp;surface=1214&amp;kwc=221&amp;prod=253890&amp;type=ombriere&amp;surface_parking=2429&amp;societe=LA+POSTE&amp;nom=Ombriere+-+LA+POSTE</t>
        </is>
      </c>
      <c r="L217" t="inlineStr">
        <is>
          <t>Voltec Solar</t>
        </is>
      </c>
      <c r="M217" t="inlineStr">
        <is>
          <t>Cible identifiée</t>
        </is>
      </c>
      <c r="R217" t="inlineStr">
        <is>
          <t>Non</t>
        </is>
      </c>
      <c r="U217">
        <f>IF(AND(S217&lt;&gt;"",T217&lt;&gt;""),S217*T217/100,"")</f>
        <v/>
      </c>
      <c r="W217">
        <f>IF(AND(U217&lt;&gt;"",V217&lt;&gt;""),U217*V217/100,"")</f>
        <v/>
      </c>
      <c r="X217" t="inlineStr">
        <is>
          <t>Détecté via RADAR APER · SIREN 356000000 · dirigeant : IRENE BAUDRY</t>
        </is>
      </c>
    </row>
    <row r="218">
      <c r="A218" t="n">
        <v>215</v>
      </c>
      <c r="B218" t="inlineStr">
        <is>
          <t>LES INTERIMAIRES PROFESSIONNELS INDUSTRIE &amp; BATIMENT (LIP INDUSTRIE &amp; BATIMENT)</t>
        </is>
      </c>
      <c r="C218" t="inlineStr">
        <is>
          <t>Vénissieux / Corbas</t>
        </is>
      </c>
      <c r="D218" t="inlineStr"/>
      <c r="E218" t="inlineStr">
        <is>
          <t>Ombrière parking</t>
        </is>
      </c>
      <c r="F218" t="n">
        <v>2429</v>
      </c>
      <c r="G218" t="inlineStr">
        <is>
          <t>01/07/2028</t>
        </is>
      </c>
      <c r="H218" t="n">
        <v>20000</v>
      </c>
      <c r="I218" t="n">
        <v>1214</v>
      </c>
      <c r="J218" t="n">
        <v>221</v>
      </c>
      <c r="K218" t="inlineStr">
        <is>
          <t>https://simulateur-pv.itec-riviera.com/?lat=45.71066&amp;lon=4.90609&amp;surface=1214&amp;kwc=221&amp;prod=253890&amp;type=ombriere&amp;surface_parking=2429&amp;societe=LES+INTERIMAIRES+PROFESSIONNELS+INDUSTRIE+%26+BATIMENT+%28LIP+INDUSTRIE+%26+BATIMENT%29&amp;nom=Ombriere+-+LES+INTERIMAIRES+PROFESSIONNELS+INDUSTRIE+%26+BATIMENT+%28LIP+INDUSTRIE+%26+BATIMENT%29</t>
        </is>
      </c>
      <c r="L218" t="inlineStr">
        <is>
          <t>Voltec Solar</t>
        </is>
      </c>
      <c r="M218" t="inlineStr">
        <is>
          <t>Cible identifiée</t>
        </is>
      </c>
      <c r="R218" t="inlineStr">
        <is>
          <t>Non</t>
        </is>
      </c>
      <c r="U218">
        <f>IF(AND(S218&lt;&gt;"",T218&lt;&gt;""),S218*T218/100,"")</f>
        <v/>
      </c>
      <c r="W218">
        <f>IF(AND(U218&lt;&gt;"",V218&lt;&gt;""),U218*V218/100,"")</f>
        <v/>
      </c>
      <c r="X218" t="inlineStr">
        <is>
          <t>Détecté via RADAR APER · SIREN 981323330</t>
        </is>
      </c>
    </row>
    <row r="219">
      <c r="A219" t="n">
        <v>216</v>
      </c>
      <c r="B219" t="inlineStr">
        <is>
          <t>DISTRIBUTION CASINO FRANCE (DCF)</t>
        </is>
      </c>
      <c r="C219" t="inlineStr">
        <is>
          <t>Vénissieux / Corbas</t>
        </is>
      </c>
      <c r="D219" t="inlineStr"/>
      <c r="E219" t="inlineStr">
        <is>
          <t>Ombrière parking</t>
        </is>
      </c>
      <c r="F219" t="n">
        <v>2428</v>
      </c>
      <c r="G219" t="inlineStr">
        <is>
          <t>01/07/2028</t>
        </is>
      </c>
      <c r="H219" t="n">
        <v>20000</v>
      </c>
      <c r="I219" t="n">
        <v>1214</v>
      </c>
      <c r="J219" t="n">
        <v>221</v>
      </c>
      <c r="K219" t="inlineStr">
        <is>
          <t>https://simulateur-pv.itec-riviera.com/?lat=45.72916&amp;lon=4.86464&amp;surface=1214&amp;kwc=221&amp;prod=253883&amp;type=ombriere&amp;surface_parking=2428&amp;societe=DISTRIBUTION+CASINO+FRANCE+%28DCF%29&amp;nom=Ombriere+-+DISTRIBUTION+CASINO+FRANCE+%28DCF%29</t>
        </is>
      </c>
      <c r="L219" t="inlineStr">
        <is>
          <t>Voltec Solar</t>
        </is>
      </c>
      <c r="M219" t="inlineStr">
        <is>
          <t>Cible identifiée</t>
        </is>
      </c>
      <c r="R219" t="inlineStr">
        <is>
          <t>Non</t>
        </is>
      </c>
      <c r="U219">
        <f>IF(AND(S219&lt;&gt;"",T219&lt;&gt;""),S219*T219/100,"")</f>
        <v/>
      </c>
      <c r="W219">
        <f>IF(AND(U219&lt;&gt;"",V219&lt;&gt;""),U219*V219/100,"")</f>
        <v/>
      </c>
      <c r="X219" t="inlineStr">
        <is>
          <t>Détecté via RADAR APER · SIREN 428268023 · dirigeant : MAGALI MARIE-ANGE RENÉE DAUBINET SALEN (SALEN)</t>
        </is>
      </c>
    </row>
    <row r="220">
      <c r="A220" t="n">
        <v>217</v>
      </c>
      <c r="B220" t="inlineStr">
        <is>
          <t>DEPARTEMENT DU RHONE</t>
        </is>
      </c>
      <c r="C220" t="inlineStr">
        <is>
          <t>Vénissieux / Corbas</t>
        </is>
      </c>
      <c r="D220" t="inlineStr"/>
      <c r="E220" t="inlineStr">
        <is>
          <t>Ombrière parking</t>
        </is>
      </c>
      <c r="F220" t="n">
        <v>2428</v>
      </c>
      <c r="G220" t="inlineStr">
        <is>
          <t>01/07/2028</t>
        </is>
      </c>
      <c r="H220" t="n">
        <v>20000</v>
      </c>
      <c r="I220" t="n">
        <v>1214</v>
      </c>
      <c r="J220" t="n">
        <v>221</v>
      </c>
      <c r="K220" t="inlineStr">
        <is>
          <t>https://simulateur-pv.itec-riviera.com/?lat=45.72916&amp;lon=4.86464&amp;surface=1214&amp;kwc=221&amp;prod=253883&amp;type=ombriere&amp;surface_parking=2428&amp;societe=DEPARTEMENT+DU+RHONE&amp;nom=Ombriere+-+DEPARTEMENT+DU+RHONE</t>
        </is>
      </c>
      <c r="L220" t="inlineStr">
        <is>
          <t>Voltec Solar</t>
        </is>
      </c>
      <c r="M220" t="inlineStr">
        <is>
          <t>Cible identifiée</t>
        </is>
      </c>
      <c r="R220" t="inlineStr">
        <is>
          <t>Non</t>
        </is>
      </c>
      <c r="U220">
        <f>IF(AND(S220&lt;&gt;"",T220&lt;&gt;""),S220*T220/100,"")</f>
        <v/>
      </c>
      <c r="W220">
        <f>IF(AND(U220&lt;&gt;"",V220&lt;&gt;""),U220*V220/100,"")</f>
        <v/>
      </c>
      <c r="X220" t="inlineStr">
        <is>
          <t>Détecté via RADAR APER · SIREN 226900017</t>
        </is>
      </c>
    </row>
    <row r="221">
      <c r="A221" t="n">
        <v>218</v>
      </c>
      <c r="B221" t="inlineStr">
        <is>
          <t>LIDL (LIDL)</t>
        </is>
      </c>
      <c r="C221" t="inlineStr">
        <is>
          <t>Vénissieux / Corbas</t>
        </is>
      </c>
      <c r="D221" t="inlineStr"/>
      <c r="E221" t="inlineStr">
        <is>
          <t>Ombrière parking</t>
        </is>
      </c>
      <c r="F221" t="n">
        <v>2426</v>
      </c>
      <c r="G221" t="inlineStr">
        <is>
          <t>01/07/2028</t>
        </is>
      </c>
      <c r="H221" t="n">
        <v>20000</v>
      </c>
      <c r="I221" t="n">
        <v>1213</v>
      </c>
      <c r="J221" t="n">
        <v>221</v>
      </c>
      <c r="K221" t="inlineStr">
        <is>
          <t>https://simulateur-pv.itec-riviera.com/?lat=45.72572&amp;lon=4.86251&amp;surface=1213&amp;kwc=221&amp;prod=253606&amp;type=ombriere&amp;surface_parking=2426&amp;societe=LIDL+%28LIDL%29&amp;nom=Ombriere+-+LIDL+%28LIDL%29</t>
        </is>
      </c>
      <c r="L221" t="inlineStr">
        <is>
          <t>Voltec Solar</t>
        </is>
      </c>
      <c r="M221" t="inlineStr">
        <is>
          <t>Cible identifiée</t>
        </is>
      </c>
      <c r="R221" t="inlineStr">
        <is>
          <t>Non</t>
        </is>
      </c>
      <c r="U221">
        <f>IF(AND(S221&lt;&gt;"",T221&lt;&gt;""),S221*T221/100,"")</f>
        <v/>
      </c>
      <c r="W221">
        <f>IF(AND(U221&lt;&gt;"",V221&lt;&gt;""),U221*V221/100,"")</f>
        <v/>
      </c>
      <c r="X221" t="inlineStr">
        <is>
          <t>Détecté via RADAR APER · SIREN 343262622 · dirigeant : BRUNO SERGE CAILLET</t>
        </is>
      </c>
    </row>
    <row r="222">
      <c r="A222" t="n">
        <v>219</v>
      </c>
      <c r="B222" t="inlineStr">
        <is>
          <t>CARREFOUR PROXIMITE FRANCE</t>
        </is>
      </c>
      <c r="C222" t="inlineStr">
        <is>
          <t>Vénissieux / Corbas</t>
        </is>
      </c>
      <c r="D222" t="inlineStr"/>
      <c r="E222" t="inlineStr">
        <is>
          <t>Ombrière parking</t>
        </is>
      </c>
      <c r="F222" t="n">
        <v>2426</v>
      </c>
      <c r="G222" t="inlineStr">
        <is>
          <t>01/07/2028</t>
        </is>
      </c>
      <c r="H222" t="n">
        <v>20000</v>
      </c>
      <c r="I222" t="n">
        <v>1213</v>
      </c>
      <c r="J222" t="n">
        <v>221</v>
      </c>
      <c r="K222" t="inlineStr">
        <is>
          <t>https://simulateur-pv.itec-riviera.com/?lat=45.72572&amp;lon=4.86251&amp;surface=1213&amp;kwc=221&amp;prod=253606&amp;type=ombriere&amp;surface_parking=2426&amp;societe=CARREFOUR+PROXIMITE+FRANCE&amp;nom=Ombriere+-+CARREFOUR+PROXIMITE+FRANCE</t>
        </is>
      </c>
      <c r="L222" t="inlineStr">
        <is>
          <t>Voltec Solar</t>
        </is>
      </c>
      <c r="M222" t="inlineStr">
        <is>
          <t>Cible identifiée</t>
        </is>
      </c>
      <c r="R222" t="inlineStr">
        <is>
          <t>Non</t>
        </is>
      </c>
      <c r="U222">
        <f>IF(AND(S222&lt;&gt;"",T222&lt;&gt;""),S222*T222/100,"")</f>
        <v/>
      </c>
      <c r="W222">
        <f>IF(AND(U222&lt;&gt;"",V222&lt;&gt;""),U222*V222/100,"")</f>
        <v/>
      </c>
      <c r="X222" t="inlineStr">
        <is>
          <t>Détecté via RADAR APER · SIREN 345130488 · dirigeant : BENOIT MARIE BERTRAND SOURY</t>
        </is>
      </c>
    </row>
    <row r="223">
      <c r="A223" t="n">
        <v>220</v>
      </c>
      <c r="B223" t="inlineStr">
        <is>
          <t>LOXAM</t>
        </is>
      </c>
      <c r="C223" t="inlineStr">
        <is>
          <t>Vénissieux / Corbas</t>
        </is>
      </c>
      <c r="D223" t="inlineStr"/>
      <c r="E223" t="inlineStr">
        <is>
          <t>Ombrière parking</t>
        </is>
      </c>
      <c r="F223" t="n">
        <v>2417</v>
      </c>
      <c r="G223" t="inlineStr">
        <is>
          <t>01/07/2028</t>
        </is>
      </c>
      <c r="H223" t="n">
        <v>20000</v>
      </c>
      <c r="I223" t="n">
        <v>1209</v>
      </c>
      <c r="J223" t="n">
        <v>220</v>
      </c>
      <c r="K223" t="inlineStr">
        <is>
          <t>https://simulateur-pv.itec-riviera.com/?lat=45.71583&amp;lon=4.89593&amp;surface=1209&amp;kwc=220&amp;prod=252733&amp;type=ombriere&amp;surface_parking=2417&amp;societe=LOXAM&amp;nom=Ombriere+-+LOXAM</t>
        </is>
      </c>
      <c r="L223" t="inlineStr">
        <is>
          <t>Voltec Solar</t>
        </is>
      </c>
      <c r="M223" t="inlineStr">
        <is>
          <t>Cible identifiée</t>
        </is>
      </c>
      <c r="R223" t="inlineStr">
        <is>
          <t>Non</t>
        </is>
      </c>
      <c r="U223">
        <f>IF(AND(S223&lt;&gt;"",T223&lt;&gt;""),S223*T223/100,"")</f>
        <v/>
      </c>
      <c r="W223">
        <f>IF(AND(U223&lt;&gt;"",V223&lt;&gt;""),U223*V223/100,"")</f>
        <v/>
      </c>
      <c r="X223" t="inlineStr">
        <is>
          <t>Détecté via RADAR APER · SIREN 450776968 · dirigeant : GERARD GEORGES DEPREZ</t>
        </is>
      </c>
    </row>
    <row r="224">
      <c r="A224" t="n">
        <v>221</v>
      </c>
      <c r="B224" t="inlineStr">
        <is>
          <t>JEAN-MARC FRANCESCHINI</t>
        </is>
      </c>
      <c r="C224" t="inlineStr">
        <is>
          <t>Vénissieux / Corbas</t>
        </is>
      </c>
      <c r="D224" t="inlineStr"/>
      <c r="E224" t="inlineStr">
        <is>
          <t>Ombrière parking</t>
        </is>
      </c>
      <c r="F224" t="n">
        <v>2417</v>
      </c>
      <c r="G224" t="inlineStr">
        <is>
          <t>01/07/2028</t>
        </is>
      </c>
      <c r="H224" t="n">
        <v>20000</v>
      </c>
      <c r="I224" t="n">
        <v>1209</v>
      </c>
      <c r="J224" t="n">
        <v>220</v>
      </c>
      <c r="K224" t="inlineStr">
        <is>
          <t>https://simulateur-pv.itec-riviera.com/?lat=45.71583&amp;lon=4.89593&amp;surface=1209&amp;kwc=220&amp;prod=252733&amp;type=ombriere&amp;surface_parking=2417&amp;societe=JEAN-MARC+FRANCESCHINI&amp;nom=Ombriere+-+JEAN-MARC+FRANCESCHINI</t>
        </is>
      </c>
      <c r="L224" t="inlineStr">
        <is>
          <t>Voltec Solar</t>
        </is>
      </c>
      <c r="M224" t="inlineStr">
        <is>
          <t>Cible identifiée</t>
        </is>
      </c>
      <c r="R224" t="inlineStr">
        <is>
          <t>Non</t>
        </is>
      </c>
      <c r="U224">
        <f>IF(AND(S224&lt;&gt;"",T224&lt;&gt;""),S224*T224/100,"")</f>
        <v/>
      </c>
      <c r="W224">
        <f>IF(AND(U224&lt;&gt;"",V224&lt;&gt;""),U224*V224/100,"")</f>
        <v/>
      </c>
      <c r="X224" t="inlineStr">
        <is>
          <t>Détecté via RADAR APER · SIREN 791406382 · dirigeant : JEAN-MARC FRANCESCHINI</t>
        </is>
      </c>
    </row>
    <row r="225">
      <c r="A225" t="n">
        <v>222</v>
      </c>
      <c r="B225" t="inlineStr">
        <is>
          <t>HEIDELBERG FRANCE SAS</t>
        </is>
      </c>
      <c r="C225" t="inlineStr">
        <is>
          <t>Vénissieux / Corbas</t>
        </is>
      </c>
      <c r="D225" t="inlineStr"/>
      <c r="E225" t="inlineStr">
        <is>
          <t>Ombrière parking</t>
        </is>
      </c>
      <c r="F225" t="n">
        <v>2382</v>
      </c>
      <c r="G225" t="inlineStr">
        <is>
          <t>01/07/2028</t>
        </is>
      </c>
      <c r="H225" t="n">
        <v>20000</v>
      </c>
      <c r="I225" t="n">
        <v>1191</v>
      </c>
      <c r="J225" t="n">
        <v>217</v>
      </c>
      <c r="K225" t="inlineStr">
        <is>
          <t>https://simulateur-pv.itec-riviera.com/?lat=45.70939&amp;lon=4.93770&amp;surface=1191&amp;kwc=217&amp;prod=248985&amp;type=ombriere&amp;surface_parking=2382&amp;societe=HEIDELBERG+FRANCE+SAS&amp;nom=Ombriere+-+HEIDELBERG+FRANCE+SAS</t>
        </is>
      </c>
      <c r="L225" t="inlineStr">
        <is>
          <t>Voltec Solar</t>
        </is>
      </c>
      <c r="M225" t="inlineStr">
        <is>
          <t>Cible identifiée</t>
        </is>
      </c>
      <c r="R225" t="inlineStr">
        <is>
          <t>Non</t>
        </is>
      </c>
      <c r="U225">
        <f>IF(AND(S225&lt;&gt;"",T225&lt;&gt;""),S225*T225/100,"")</f>
        <v/>
      </c>
      <c r="W225">
        <f>IF(AND(U225&lt;&gt;"",V225&lt;&gt;""),U225*V225/100,"")</f>
        <v/>
      </c>
      <c r="X225" t="inlineStr">
        <is>
          <t>Détecté via RADAR APER · SIREN 582146999 · dirigeant : CAI VON RUMOHR</t>
        </is>
      </c>
    </row>
    <row r="226">
      <c r="A226" t="n">
        <v>223</v>
      </c>
      <c r="B226" t="inlineStr">
        <is>
          <t>DEPARTEMENT DU RHONE</t>
        </is>
      </c>
      <c r="C226" t="inlineStr">
        <is>
          <t>Vénissieux / Corbas</t>
        </is>
      </c>
      <c r="D226" t="inlineStr"/>
      <c r="E226" t="inlineStr">
        <is>
          <t>Ombrière parking</t>
        </is>
      </c>
      <c r="F226" t="n">
        <v>2382</v>
      </c>
      <c r="G226" t="inlineStr">
        <is>
          <t>01/07/2028</t>
        </is>
      </c>
      <c r="H226" t="n">
        <v>20000</v>
      </c>
      <c r="I226" t="n">
        <v>1191</v>
      </c>
      <c r="J226" t="n">
        <v>217</v>
      </c>
      <c r="K226" t="inlineStr">
        <is>
          <t>https://simulateur-pv.itec-riviera.com/?lat=45.69269&amp;lon=4.87454&amp;surface=1191&amp;kwc=217&amp;prod=248978&amp;type=ombriere&amp;surface_parking=2382&amp;societe=DEPARTEMENT+DU+RHONE&amp;nom=Ombriere+-+DEPARTEMENT+DU+RHONE</t>
        </is>
      </c>
      <c r="L226" t="inlineStr">
        <is>
          <t>Voltec Solar</t>
        </is>
      </c>
      <c r="M226" t="inlineStr">
        <is>
          <t>Cible identifiée</t>
        </is>
      </c>
      <c r="R226" t="inlineStr">
        <is>
          <t>Non</t>
        </is>
      </c>
      <c r="U226">
        <f>IF(AND(S226&lt;&gt;"",T226&lt;&gt;""),S226*T226/100,"")</f>
        <v/>
      </c>
      <c r="W226">
        <f>IF(AND(U226&lt;&gt;"",V226&lt;&gt;""),U226*V226/100,"")</f>
        <v/>
      </c>
      <c r="X226" t="inlineStr">
        <is>
          <t>Détecté via RADAR APER · SIREN 226900017</t>
        </is>
      </c>
    </row>
    <row r="227">
      <c r="A227" t="n">
        <v>224</v>
      </c>
      <c r="B227" t="inlineStr">
        <is>
          <t>FONDATION ACTION ET RECHERCHE HANDICAP ET SANTE MENTALE (FONDATION A.R.H.M)</t>
        </is>
      </c>
      <c r="C227" t="inlineStr">
        <is>
          <t>Vénissieux / Corbas</t>
        </is>
      </c>
      <c r="D227" t="inlineStr"/>
      <c r="E227" t="inlineStr">
        <is>
          <t>Ombrière parking</t>
        </is>
      </c>
      <c r="F227" t="n">
        <v>2382</v>
      </c>
      <c r="G227" t="inlineStr">
        <is>
          <t>01/07/2028</t>
        </is>
      </c>
      <c r="H227" t="n">
        <v>20000</v>
      </c>
      <c r="I227" t="n">
        <v>1191</v>
      </c>
      <c r="J227" t="n">
        <v>217</v>
      </c>
      <c r="K227" t="inlineStr">
        <is>
          <t>https://simulateur-pv.itec-riviera.com/?lat=45.69269&amp;lon=4.87454&amp;surface=1191&amp;kwc=217&amp;prod=248978&amp;type=ombriere&amp;surface_parking=2382&amp;societe=FONDATION+ACTION+ET+RECHERCHE+HANDICAP+ET+SANTE+MENTALE+%28FONDATION+A.R.H.M%29&amp;nom=Ombriere+-+FONDATION+ACTION+ET+RECHERCHE+HANDICAP+ET+SANTE+MENTALE+%28FONDATION+A.R.H.M%29</t>
        </is>
      </c>
      <c r="L227" t="inlineStr">
        <is>
          <t>Voltec Solar</t>
        </is>
      </c>
      <c r="M227" t="inlineStr">
        <is>
          <t>Cible identifiée</t>
        </is>
      </c>
      <c r="R227" t="inlineStr">
        <is>
          <t>Non</t>
        </is>
      </c>
      <c r="U227">
        <f>IF(AND(S227&lt;&gt;"",T227&lt;&gt;""),S227*T227/100,"")</f>
        <v/>
      </c>
      <c r="W227">
        <f>IF(AND(U227&lt;&gt;"",V227&lt;&gt;""),U227*V227/100,"")</f>
        <v/>
      </c>
      <c r="X227" t="inlineStr">
        <is>
          <t>Détecté via RADAR APER · SIREN 779868728</t>
        </is>
      </c>
    </row>
    <row r="228">
      <c r="A228" t="n">
        <v>225</v>
      </c>
      <c r="B228" t="inlineStr">
        <is>
          <t>COMPASS GROUP FRANCE</t>
        </is>
      </c>
      <c r="C228" t="inlineStr">
        <is>
          <t>Vénissieux / Corbas</t>
        </is>
      </c>
      <c r="D228" t="inlineStr"/>
      <c r="E228" t="inlineStr">
        <is>
          <t>Ombrière parking</t>
        </is>
      </c>
      <c r="F228" t="n">
        <v>2376</v>
      </c>
      <c r="G228" t="inlineStr">
        <is>
          <t>01/07/2028</t>
        </is>
      </c>
      <c r="H228" t="n">
        <v>20000</v>
      </c>
      <c r="I228" t="n">
        <v>1188</v>
      </c>
      <c r="J228" t="n">
        <v>216</v>
      </c>
      <c r="K228" t="inlineStr">
        <is>
          <t>https://simulateur-pv.itec-riviera.com/?lat=45.68973&amp;lon=4.86976&amp;surface=1188&amp;kwc=216&amp;prod=248439&amp;type=ombriere&amp;surface_parking=2376&amp;societe=COMPASS+GROUP+FRANCE&amp;nom=Ombriere+-+COMPASS+GROUP+FRANCE</t>
        </is>
      </c>
      <c r="L228" t="inlineStr">
        <is>
          <t>Voltec Solar</t>
        </is>
      </c>
      <c r="M228" t="inlineStr">
        <is>
          <t>Cible identifiée</t>
        </is>
      </c>
      <c r="R228" t="inlineStr">
        <is>
          <t>Non</t>
        </is>
      </c>
      <c r="U228">
        <f>IF(AND(S228&lt;&gt;"",T228&lt;&gt;""),S228*T228/100,"")</f>
        <v/>
      </c>
      <c r="W228">
        <f>IF(AND(U228&lt;&gt;"",V228&lt;&gt;""),U228*V228/100,"")</f>
        <v/>
      </c>
      <c r="X228" t="inlineStr">
        <is>
          <t>Détecté via RADAR APER · SIREN 632041042 · dirigeant : GINO BALDERACCHI</t>
        </is>
      </c>
    </row>
    <row r="229">
      <c r="A229" t="n">
        <v>226</v>
      </c>
      <c r="B229" t="inlineStr">
        <is>
          <t>SLIMANE DJOULANE</t>
        </is>
      </c>
      <c r="C229" t="inlineStr">
        <is>
          <t>Vénissieux / Corbas</t>
        </is>
      </c>
      <c r="D229" t="inlineStr"/>
      <c r="E229" t="inlineStr">
        <is>
          <t>Ombrière parking</t>
        </is>
      </c>
      <c r="F229" t="n">
        <v>2376</v>
      </c>
      <c r="G229" t="inlineStr">
        <is>
          <t>01/07/2028</t>
        </is>
      </c>
      <c r="H229" t="n">
        <v>20000</v>
      </c>
      <c r="I229" t="n">
        <v>1188</v>
      </c>
      <c r="J229" t="n">
        <v>216</v>
      </c>
      <c r="K229" t="inlineStr">
        <is>
          <t>https://simulateur-pv.itec-riviera.com/?lat=45.68973&amp;lon=4.86976&amp;surface=1188&amp;kwc=216&amp;prod=248439&amp;type=ombriere&amp;surface_parking=2376&amp;societe=SLIMANE+DJOULANE&amp;nom=Ombriere+-+SLIMANE+DJOULANE</t>
        </is>
      </c>
      <c r="L229" t="inlineStr">
        <is>
          <t>Voltec Solar</t>
        </is>
      </c>
      <c r="M229" t="inlineStr">
        <is>
          <t>Cible identifiée</t>
        </is>
      </c>
      <c r="R229" t="inlineStr">
        <is>
          <t>Non</t>
        </is>
      </c>
      <c r="U229">
        <f>IF(AND(S229&lt;&gt;"",T229&lt;&gt;""),S229*T229/100,"")</f>
        <v/>
      </c>
      <c r="W229">
        <f>IF(AND(U229&lt;&gt;"",V229&lt;&gt;""),U229*V229/100,"")</f>
        <v/>
      </c>
      <c r="X229" t="inlineStr">
        <is>
          <t>Détecté via RADAR APER · SIREN 825200967 · dirigeant : SLIMANE DJOULANE DJOULANE</t>
        </is>
      </c>
    </row>
    <row r="230">
      <c r="A230" t="n">
        <v>227</v>
      </c>
      <c r="B230" t="inlineStr">
        <is>
          <t>BMVIROLLE</t>
        </is>
      </c>
      <c r="C230" t="inlineStr">
        <is>
          <t>Vénissieux / Corbas</t>
        </is>
      </c>
      <c r="D230" t="inlineStr"/>
      <c r="E230" t="inlineStr">
        <is>
          <t>Ombrière parking</t>
        </is>
      </c>
      <c r="F230" t="n">
        <v>2335</v>
      </c>
      <c r="G230" t="inlineStr">
        <is>
          <t>01/07/2028</t>
        </is>
      </c>
      <c r="H230" t="n">
        <v>20000</v>
      </c>
      <c r="I230" t="n">
        <v>1167</v>
      </c>
      <c r="J230" t="n">
        <v>212</v>
      </c>
      <c r="K230" t="inlineStr">
        <is>
          <t>https://simulateur-pv.itec-riviera.com/?lat=45.68790&amp;lon=4.92770&amp;surface=1167&amp;kwc=212&amp;prod=244063&amp;type=ombriere&amp;surface_parking=2335&amp;societe=BMVIROLLE&amp;nom=Ombriere+-+BMVIROLLE</t>
        </is>
      </c>
      <c r="L230" t="inlineStr">
        <is>
          <t>Voltec Solar</t>
        </is>
      </c>
      <c r="M230" t="inlineStr">
        <is>
          <t>Cible identifiée</t>
        </is>
      </c>
      <c r="R230" t="inlineStr">
        <is>
          <t>Non</t>
        </is>
      </c>
      <c r="U230">
        <f>IF(AND(S230&lt;&gt;"",T230&lt;&gt;""),S230*T230/100,"")</f>
        <v/>
      </c>
      <c r="W230">
        <f>IF(AND(U230&lt;&gt;"",V230&lt;&gt;""),U230*V230/100,"")</f>
        <v/>
      </c>
      <c r="X230" t="inlineStr">
        <is>
          <t>Détecté via RADAR APER · SIREN 479980914 · dirigeant : XAVIER AVRARD</t>
        </is>
      </c>
    </row>
    <row r="231">
      <c r="A231" t="n">
        <v>228</v>
      </c>
      <c r="B231" t="inlineStr">
        <is>
          <t>CRENEAU MERCIER</t>
        </is>
      </c>
      <c r="C231" t="inlineStr">
        <is>
          <t>Vénissieux / Corbas</t>
        </is>
      </c>
      <c r="D231" t="inlineStr"/>
      <c r="E231" t="inlineStr">
        <is>
          <t>Ombrière parking</t>
        </is>
      </c>
      <c r="F231" t="n">
        <v>2335</v>
      </c>
      <c r="G231" t="inlineStr">
        <is>
          <t>01/07/2028</t>
        </is>
      </c>
      <c r="H231" t="n">
        <v>20000</v>
      </c>
      <c r="I231" t="n">
        <v>1167</v>
      </c>
      <c r="J231" t="n">
        <v>212</v>
      </c>
      <c r="K231" t="inlineStr">
        <is>
          <t>https://simulateur-pv.itec-riviera.com/?lat=45.68790&amp;lon=4.92770&amp;surface=1167&amp;kwc=212&amp;prod=244063&amp;type=ombriere&amp;surface_parking=2335&amp;societe=CRENEAU+MERCIER&amp;nom=Ombriere+-+CRENEAU+MERCIER</t>
        </is>
      </c>
      <c r="L231" t="inlineStr">
        <is>
          <t>Voltec Solar</t>
        </is>
      </c>
      <c r="M231" t="inlineStr">
        <is>
          <t>Cible identifiée</t>
        </is>
      </c>
      <c r="R231" t="inlineStr">
        <is>
          <t>Non</t>
        </is>
      </c>
      <c r="U231">
        <f>IF(AND(S231&lt;&gt;"",T231&lt;&gt;""),S231*T231/100,"")</f>
        <v/>
      </c>
      <c r="W231">
        <f>IF(AND(U231&lt;&gt;"",V231&lt;&gt;""),U231*V231/100,"")</f>
        <v/>
      </c>
      <c r="X231" t="inlineStr">
        <is>
          <t>Détecté via RADAR APER · SIREN 505850065 · dirigeant : PATRICK MANCHES</t>
        </is>
      </c>
    </row>
    <row r="232">
      <c r="A232" t="n">
        <v>229</v>
      </c>
      <c r="B232" t="inlineStr">
        <is>
          <t>LA BRIOCHE DOREE</t>
        </is>
      </c>
      <c r="C232" t="inlineStr">
        <is>
          <t>Vénissieux / Corbas</t>
        </is>
      </c>
      <c r="D232" t="inlineStr"/>
      <c r="E232" t="inlineStr">
        <is>
          <t>Ombrière parking</t>
        </is>
      </c>
      <c r="F232" t="n">
        <v>2334</v>
      </c>
      <c r="G232" t="inlineStr">
        <is>
          <t>01/07/2028</t>
        </is>
      </c>
      <c r="H232" t="n">
        <v>20000</v>
      </c>
      <c r="I232" t="n">
        <v>1167</v>
      </c>
      <c r="J232" t="n">
        <v>212</v>
      </c>
      <c r="K232" t="inlineStr">
        <is>
          <t>https://simulateur-pv.itec-riviera.com/?lat=45.71305&amp;lon=4.87963&amp;surface=1167&amp;kwc=212&amp;prod=244027&amp;type=ombriere&amp;surface_parking=2334&amp;societe=LA+BRIOCHE+DOREE&amp;nom=Ombriere+-+LA+BRIOCHE+DOREE</t>
        </is>
      </c>
      <c r="L232" t="inlineStr">
        <is>
          <t>Voltec Solar</t>
        </is>
      </c>
      <c r="M232" t="inlineStr">
        <is>
          <t>Cible identifiée</t>
        </is>
      </c>
      <c r="R232" t="inlineStr">
        <is>
          <t>Non</t>
        </is>
      </c>
      <c r="U232">
        <f>IF(AND(S232&lt;&gt;"",T232&lt;&gt;""),S232*T232/100,"")</f>
        <v/>
      </c>
      <c r="W232">
        <f>IF(AND(U232&lt;&gt;"",V232&lt;&gt;""),U232*V232/100,"")</f>
        <v/>
      </c>
      <c r="X232" t="inlineStr">
        <is>
          <t>Détecté via RADAR APER · SIREN 318906591</t>
        </is>
      </c>
    </row>
    <row r="233">
      <c r="A233" t="n">
        <v>230</v>
      </c>
      <c r="B233" t="inlineStr">
        <is>
          <t>HOMEBOX</t>
        </is>
      </c>
      <c r="C233" t="inlineStr">
        <is>
          <t>Vénissieux / Corbas</t>
        </is>
      </c>
      <c r="D233" t="inlineStr"/>
      <c r="E233" t="inlineStr">
        <is>
          <t>Ombrière parking</t>
        </is>
      </c>
      <c r="F233" t="n">
        <v>2334</v>
      </c>
      <c r="G233" t="inlineStr">
        <is>
          <t>01/07/2028</t>
        </is>
      </c>
      <c r="H233" t="n">
        <v>20000</v>
      </c>
      <c r="I233" t="n">
        <v>1167</v>
      </c>
      <c r="J233" t="n">
        <v>212</v>
      </c>
      <c r="K233" t="inlineStr">
        <is>
          <t>https://simulateur-pv.itec-riviera.com/?lat=45.71305&amp;lon=4.87963&amp;surface=1167&amp;kwc=212&amp;prod=244027&amp;type=ombriere&amp;surface_parking=2334&amp;societe=HOMEBOX&amp;nom=Ombriere+-+HOMEBOX</t>
        </is>
      </c>
      <c r="L233" t="inlineStr">
        <is>
          <t>Voltec Solar</t>
        </is>
      </c>
      <c r="M233" t="inlineStr">
        <is>
          <t>Cible identifiée</t>
        </is>
      </c>
      <c r="R233" t="inlineStr">
        <is>
          <t>Non</t>
        </is>
      </c>
      <c r="U233">
        <f>IF(AND(S233&lt;&gt;"",T233&lt;&gt;""),S233*T233/100,"")</f>
        <v/>
      </c>
      <c r="W233">
        <f>IF(AND(U233&lt;&gt;"",V233&lt;&gt;""),U233*V233/100,"")</f>
        <v/>
      </c>
      <c r="X233" t="inlineStr">
        <is>
          <t>Détecté via RADAR APER · SIREN 404196529 · dirigeant : SOUKAINA ARHARBI</t>
        </is>
      </c>
    </row>
    <row r="234">
      <c r="A234" t="n">
        <v>231</v>
      </c>
      <c r="B234" t="inlineStr">
        <is>
          <t>CHRONOPOST</t>
        </is>
      </c>
      <c r="C234" t="inlineStr">
        <is>
          <t>Vénissieux / Corbas</t>
        </is>
      </c>
      <c r="D234" t="inlineStr"/>
      <c r="E234" t="inlineStr">
        <is>
          <t>Ombrière parking</t>
        </is>
      </c>
      <c r="F234" t="n">
        <v>2309</v>
      </c>
      <c r="G234" t="inlineStr">
        <is>
          <t>01/07/2028</t>
        </is>
      </c>
      <c r="H234" t="n">
        <v>20000</v>
      </c>
      <c r="I234" t="n">
        <v>1154</v>
      </c>
      <c r="J234" t="n">
        <v>210</v>
      </c>
      <c r="K234" t="inlineStr">
        <is>
          <t>https://simulateur-pv.itec-riviera.com/?lat=45.67954&amp;lon=4.92891&amp;surface=1154&amp;kwc=210&amp;prod=241362&amp;type=ombriere&amp;surface_parking=2309&amp;societe=CHRONOPOST&amp;nom=Ombriere+-+CHRONOPOST</t>
        </is>
      </c>
      <c r="L234" t="inlineStr">
        <is>
          <t>Voltec Solar</t>
        </is>
      </c>
      <c r="M234" t="inlineStr">
        <is>
          <t>Cible identifiée</t>
        </is>
      </c>
      <c r="R234" t="inlineStr">
        <is>
          <t>Non</t>
        </is>
      </c>
      <c r="U234">
        <f>IF(AND(S234&lt;&gt;"",T234&lt;&gt;""),S234*T234/100,"")</f>
        <v/>
      </c>
      <c r="W234">
        <f>IF(AND(U234&lt;&gt;"",V234&lt;&gt;""),U234*V234/100,"")</f>
        <v/>
      </c>
      <c r="X234" t="inlineStr">
        <is>
          <t>Détecté via RADAR APER · SIREN 383960135 · dirigeant : NASSERDINE BENAÏSSA</t>
        </is>
      </c>
    </row>
    <row r="235">
      <c r="A235" t="n">
        <v>232</v>
      </c>
      <c r="B235" t="inlineStr">
        <is>
          <t>SMART SOLAR-8</t>
        </is>
      </c>
      <c r="C235" t="inlineStr">
        <is>
          <t>Vénissieux / Corbas</t>
        </is>
      </c>
      <c r="D235" t="inlineStr"/>
      <c r="E235" t="inlineStr">
        <is>
          <t>Ombrière parking</t>
        </is>
      </c>
      <c r="F235" t="n">
        <v>2309</v>
      </c>
      <c r="G235" t="inlineStr">
        <is>
          <t>01/07/2028</t>
        </is>
      </c>
      <c r="H235" t="n">
        <v>20000</v>
      </c>
      <c r="I235" t="n">
        <v>1154</v>
      </c>
      <c r="J235" t="n">
        <v>210</v>
      </c>
      <c r="K235" t="inlineStr">
        <is>
          <t>https://simulateur-pv.itec-riviera.com/?lat=45.67954&amp;lon=4.92891&amp;surface=1154&amp;kwc=210&amp;prod=241362&amp;type=ombriere&amp;surface_parking=2309&amp;societe=SMART+SOLAR-8&amp;nom=Ombriere+-+SMART+SOLAR-8</t>
        </is>
      </c>
      <c r="L235" t="inlineStr">
        <is>
          <t>Voltec Solar</t>
        </is>
      </c>
      <c r="M235" t="inlineStr">
        <is>
          <t>Cible identifiée</t>
        </is>
      </c>
      <c r="R235" t="inlineStr">
        <is>
          <t>Non</t>
        </is>
      </c>
      <c r="U235">
        <f>IF(AND(S235&lt;&gt;"",T235&lt;&gt;""),S235*T235/100,"")</f>
        <v/>
      </c>
      <c r="W235">
        <f>IF(AND(U235&lt;&gt;"",V235&lt;&gt;""),U235*V235/100,"")</f>
        <v/>
      </c>
      <c r="X235" t="inlineStr">
        <is>
          <t>Détecté via RADAR APER · SIREN 890606221 · dirigeant : VIANNEY PATRICK MARIE DE L'ESTANG DU RUSQUEC</t>
        </is>
      </c>
    </row>
    <row r="236">
      <c r="A236" t="n">
        <v>233</v>
      </c>
      <c r="B236" t="inlineStr">
        <is>
          <t>SNCF RESEAU</t>
        </is>
      </c>
      <c r="C236" t="inlineStr">
        <is>
          <t>Vénissieux / Corbas</t>
        </is>
      </c>
      <c r="D236" t="inlineStr"/>
      <c r="E236" t="inlineStr">
        <is>
          <t>Ombrière parking</t>
        </is>
      </c>
      <c r="F236" t="n">
        <v>2302</v>
      </c>
      <c r="G236" t="inlineStr">
        <is>
          <t>01/07/2028</t>
        </is>
      </c>
      <c r="H236" t="n">
        <v>20000</v>
      </c>
      <c r="I236" t="n">
        <v>1151</v>
      </c>
      <c r="J236" t="n">
        <v>209</v>
      </c>
      <c r="K236" t="inlineStr">
        <is>
          <t>https://simulateur-pv.itec-riviera.com/?lat=45.70765&amp;lon=4.87742&amp;surface=1151&amp;kwc=209&amp;prod=240682&amp;type=ombriere&amp;surface_parking=2302&amp;societe=SNCF+RESEAU&amp;nom=Ombriere+-+SNCF+RESEAU</t>
        </is>
      </c>
      <c r="L236" t="inlineStr">
        <is>
          <t>Voltec Solar</t>
        </is>
      </c>
      <c r="M236" t="inlineStr">
        <is>
          <t>Cible identifiée</t>
        </is>
      </c>
      <c r="R236" t="inlineStr">
        <is>
          <t>Non</t>
        </is>
      </c>
      <c r="U236">
        <f>IF(AND(S236&lt;&gt;"",T236&lt;&gt;""),S236*T236/100,"")</f>
        <v/>
      </c>
      <c r="W236">
        <f>IF(AND(U236&lt;&gt;"",V236&lt;&gt;""),U236*V236/100,"")</f>
        <v/>
      </c>
      <c r="X236" t="inlineStr">
        <is>
          <t>Détecté via RADAR APER · SIREN 412280737 · dirigeant : MARIE-CHRISTINE AULAGNON (BADOUARD)</t>
        </is>
      </c>
    </row>
    <row r="237">
      <c r="A237" t="n">
        <v>234</v>
      </c>
      <c r="B237" t="inlineStr">
        <is>
          <t>SNCF VOYAGEURS</t>
        </is>
      </c>
      <c r="C237" t="inlineStr">
        <is>
          <t>Vénissieux / Corbas</t>
        </is>
      </c>
      <c r="D237" t="inlineStr"/>
      <c r="E237" t="inlineStr">
        <is>
          <t>Ombrière parking</t>
        </is>
      </c>
      <c r="F237" t="n">
        <v>2302</v>
      </c>
      <c r="G237" t="inlineStr">
        <is>
          <t>01/07/2028</t>
        </is>
      </c>
      <c r="H237" t="n">
        <v>20000</v>
      </c>
      <c r="I237" t="n">
        <v>1151</v>
      </c>
      <c r="J237" t="n">
        <v>209</v>
      </c>
      <c r="K237" t="inlineStr">
        <is>
          <t>https://simulateur-pv.itec-riviera.com/?lat=45.70765&amp;lon=4.87742&amp;surface=1151&amp;kwc=209&amp;prod=240682&amp;type=ombriere&amp;surface_parking=2302&amp;societe=SNCF+VOYAGEURS&amp;nom=Ombriere+-+SNCF+VOYAGEURS</t>
        </is>
      </c>
      <c r="L237" t="inlineStr">
        <is>
          <t>Voltec Solar</t>
        </is>
      </c>
      <c r="M237" t="inlineStr">
        <is>
          <t>Cible identifiée</t>
        </is>
      </c>
      <c r="R237" t="inlineStr">
        <is>
          <t>Non</t>
        </is>
      </c>
      <c r="U237">
        <f>IF(AND(S237&lt;&gt;"",T237&lt;&gt;""),S237*T237/100,"")</f>
        <v/>
      </c>
      <c r="W237">
        <f>IF(AND(U237&lt;&gt;"",V237&lt;&gt;""),U237*V237/100,"")</f>
        <v/>
      </c>
      <c r="X237" t="inlineStr">
        <is>
          <t>Détecté via RADAR APER · SIREN 519037584 · dirigeant : JACQUES DAMAS</t>
        </is>
      </c>
    </row>
    <row r="238">
      <c r="A238" t="n">
        <v>235</v>
      </c>
      <c r="B238" t="inlineStr">
        <is>
          <t>SERVICES ET SANTE</t>
        </is>
      </c>
      <c r="C238" t="inlineStr">
        <is>
          <t>Vénissieux / Corbas</t>
        </is>
      </c>
      <c r="D238" t="inlineStr"/>
      <c r="E238" t="inlineStr">
        <is>
          <t>Ombrière parking</t>
        </is>
      </c>
      <c r="F238" t="n">
        <v>2301</v>
      </c>
      <c r="G238" t="inlineStr">
        <is>
          <t>01/07/2028</t>
        </is>
      </c>
      <c r="H238" t="n">
        <v>20000</v>
      </c>
      <c r="I238" t="n">
        <v>1151</v>
      </c>
      <c r="J238" t="n">
        <v>209</v>
      </c>
      <c r="K238" t="inlineStr">
        <is>
          <t>https://simulateur-pv.itec-riviera.com/?lat=45.68820&amp;lon=4.86569&amp;surface=1151&amp;kwc=209&amp;prod=240599&amp;type=ombriere&amp;surface_parking=2301&amp;societe=SERVICES+ET+SANTE&amp;nom=Ombriere+-+SERVICES+ET+SANTE</t>
        </is>
      </c>
      <c r="L238" t="inlineStr">
        <is>
          <t>Voltec Solar</t>
        </is>
      </c>
      <c r="M238" t="inlineStr">
        <is>
          <t>Cible identifiée</t>
        </is>
      </c>
      <c r="R238" t="inlineStr">
        <is>
          <t>Non</t>
        </is>
      </c>
      <c r="U238">
        <f>IF(AND(S238&lt;&gt;"",T238&lt;&gt;""),S238*T238/100,"")</f>
        <v/>
      </c>
      <c r="W238">
        <f>IF(AND(U238&lt;&gt;"",V238&lt;&gt;""),U238*V238/100,"")</f>
        <v/>
      </c>
      <c r="X238" t="inlineStr">
        <is>
          <t>Détecté via RADAR APER · SIREN 348415506 · dirigeant : BORIS PATRICE DANIEL DERICHEBOURG</t>
        </is>
      </c>
    </row>
    <row r="239">
      <c r="A239" t="n">
        <v>236</v>
      </c>
      <c r="B239" t="inlineStr">
        <is>
          <t>BIOGROUP RHONE-ALPES</t>
        </is>
      </c>
      <c r="C239" t="inlineStr">
        <is>
          <t>Vénissieux / Corbas</t>
        </is>
      </c>
      <c r="D239" t="inlineStr"/>
      <c r="E239" t="inlineStr">
        <is>
          <t>Ombrière parking</t>
        </is>
      </c>
      <c r="F239" t="n">
        <v>2301</v>
      </c>
      <c r="G239" t="inlineStr">
        <is>
          <t>01/07/2028</t>
        </is>
      </c>
      <c r="H239" t="n">
        <v>20000</v>
      </c>
      <c r="I239" t="n">
        <v>1151</v>
      </c>
      <c r="J239" t="n">
        <v>209</v>
      </c>
      <c r="K239" t="inlineStr">
        <is>
          <t>https://simulateur-pv.itec-riviera.com/?lat=45.68820&amp;lon=4.86569&amp;surface=1151&amp;kwc=209&amp;prod=240599&amp;type=ombriere&amp;surface_parking=2301&amp;societe=BIOGROUP+RHONE-ALPES&amp;nom=Ombriere+-+BIOGROUP+RHONE-ALPES</t>
        </is>
      </c>
      <c r="L239" t="inlineStr">
        <is>
          <t>Voltec Solar</t>
        </is>
      </c>
      <c r="M239" t="inlineStr">
        <is>
          <t>Cible identifiée</t>
        </is>
      </c>
      <c r="R239" t="inlineStr">
        <is>
          <t>Non</t>
        </is>
      </c>
      <c r="U239">
        <f>IF(AND(S239&lt;&gt;"",T239&lt;&gt;""),S239*T239/100,"")</f>
        <v/>
      </c>
      <c r="W239">
        <f>IF(AND(U239&lt;&gt;"",V239&lt;&gt;""),U239*V239/100,"")</f>
        <v/>
      </c>
      <c r="X239" t="inlineStr">
        <is>
          <t>Détecté via RADAR APER · SIREN 408396968 · dirigeant : FRANCE AMELIE VAUNOIS (BEDARIE)</t>
        </is>
      </c>
    </row>
    <row r="240">
      <c r="A240" t="n">
        <v>237</v>
      </c>
      <c r="B240" t="inlineStr">
        <is>
          <t>ELIOR RESTAURATION FRANCE (ELIOR RESTAURATION ENSEIGNEMENT - ELIOR RESTAURATION SANTE)</t>
        </is>
      </c>
      <c r="C240" t="inlineStr">
        <is>
          <t>Vénissieux / Corbas</t>
        </is>
      </c>
      <c r="D240" t="inlineStr"/>
      <c r="E240" t="inlineStr">
        <is>
          <t>Ombrière parking</t>
        </is>
      </c>
      <c r="F240" t="n">
        <v>2288</v>
      </c>
      <c r="G240" t="inlineStr">
        <is>
          <t>01/07/2028</t>
        </is>
      </c>
      <c r="H240" t="n">
        <v>20000</v>
      </c>
      <c r="I240" t="n">
        <v>1144</v>
      </c>
      <c r="J240" t="n">
        <v>208</v>
      </c>
      <c r="K240" t="inlineStr">
        <is>
          <t>https://simulateur-pv.itec-riviera.com/?lat=45.70831&amp;lon=4.89246&amp;surface=1144&amp;kwc=208&amp;prod=239166&amp;type=ombriere&amp;surface_parking=2288&amp;societe=ELIOR+RESTAURATION+FRANCE+%28ELIOR+RESTAURATION+ENSEIGNEMENT+-+ELIOR+RESTAURATION+SANTE%29&amp;nom=Ombriere+-+ELIOR+RESTAURATION+FRANCE+%28ELIOR+RESTAURATION+ENSEIGNEMENT+-+ELIOR+RESTAURATION+SANTE%29</t>
        </is>
      </c>
      <c r="L240" t="inlineStr">
        <is>
          <t>Voltec Solar</t>
        </is>
      </c>
      <c r="M240" t="inlineStr">
        <is>
          <t>Cible identifiée</t>
        </is>
      </c>
      <c r="R240" t="inlineStr">
        <is>
          <t>Non</t>
        </is>
      </c>
      <c r="U240">
        <f>IF(AND(S240&lt;&gt;"",T240&lt;&gt;""),S240*T240/100,"")</f>
        <v/>
      </c>
      <c r="W240">
        <f>IF(AND(U240&lt;&gt;"",V240&lt;&gt;""),U240*V240/100,"")</f>
        <v/>
      </c>
      <c r="X240" t="inlineStr">
        <is>
          <t>Détecté via RADAR APER · SIREN 662025196 · dirigeant : BORIS DERICHEBOURG</t>
        </is>
      </c>
    </row>
    <row r="241">
      <c r="A241" t="n">
        <v>238</v>
      </c>
      <c r="B241" t="inlineStr">
        <is>
          <t>SODEXO ENTREPRISES</t>
        </is>
      </c>
      <c r="C241" t="inlineStr">
        <is>
          <t>Vénissieux / Corbas</t>
        </is>
      </c>
      <c r="D241" t="inlineStr"/>
      <c r="E241" t="inlineStr">
        <is>
          <t>Ombrière parking</t>
        </is>
      </c>
      <c r="F241" t="n">
        <v>2288</v>
      </c>
      <c r="G241" t="inlineStr">
        <is>
          <t>01/07/2028</t>
        </is>
      </c>
      <c r="H241" t="n">
        <v>20000</v>
      </c>
      <c r="I241" t="n">
        <v>1144</v>
      </c>
      <c r="J241" t="n">
        <v>208</v>
      </c>
      <c r="K241" t="inlineStr">
        <is>
          <t>https://simulateur-pv.itec-riviera.com/?lat=45.70831&amp;lon=4.89246&amp;surface=1144&amp;kwc=208&amp;prod=239166&amp;type=ombriere&amp;surface_parking=2288&amp;societe=SODEXO+ENTREPRISES&amp;nom=Ombriere+-+SODEXO+ENTREPRISES</t>
        </is>
      </c>
      <c r="L241" t="inlineStr">
        <is>
          <t>Voltec Solar</t>
        </is>
      </c>
      <c r="M241" t="inlineStr">
        <is>
          <t>Cible identifiée</t>
        </is>
      </c>
      <c r="R241" t="inlineStr">
        <is>
          <t>Non</t>
        </is>
      </c>
      <c r="U241">
        <f>IF(AND(S241&lt;&gt;"",T241&lt;&gt;""),S241*T241/100,"")</f>
        <v/>
      </c>
      <c r="W241">
        <f>IF(AND(U241&lt;&gt;"",V241&lt;&gt;""),U241*V241/100,"")</f>
        <v/>
      </c>
      <c r="X241" t="inlineStr">
        <is>
          <t>Détecté via RADAR APER · SIREN 338253230 · dirigeant : SOPHIE NERON BERGER (BERGER)</t>
        </is>
      </c>
    </row>
    <row r="242">
      <c r="A242" t="n">
        <v>239</v>
      </c>
      <c r="B242" t="inlineStr">
        <is>
          <t>ORANGE</t>
        </is>
      </c>
      <c r="C242" t="inlineStr">
        <is>
          <t>Vénissieux / Corbas</t>
        </is>
      </c>
      <c r="D242" t="inlineStr"/>
      <c r="E242" t="inlineStr">
        <is>
          <t>Ombrière parking</t>
        </is>
      </c>
      <c r="F242" t="n">
        <v>2285</v>
      </c>
      <c r="G242" t="inlineStr">
        <is>
          <t>01/07/2028</t>
        </is>
      </c>
      <c r="H242" t="n">
        <v>20000</v>
      </c>
      <c r="I242" t="n">
        <v>1142</v>
      </c>
      <c r="J242" t="n">
        <v>208</v>
      </c>
      <c r="K242" t="inlineStr">
        <is>
          <t>https://simulateur-pv.itec-riviera.com/?lat=45.71013&amp;lon=4.93353&amp;surface=1142&amp;kwc=208&amp;prod=238837&amp;type=ombriere&amp;surface_parking=2285&amp;societe=ORANGE&amp;nom=Ombriere+-+ORANGE</t>
        </is>
      </c>
      <c r="L242" t="inlineStr">
        <is>
          <t>Voltec Solar</t>
        </is>
      </c>
      <c r="M242" t="inlineStr">
        <is>
          <t>Cible identifiée</t>
        </is>
      </c>
      <c r="R242" t="inlineStr">
        <is>
          <t>Non</t>
        </is>
      </c>
      <c r="U242">
        <f>IF(AND(S242&lt;&gt;"",T242&lt;&gt;""),S242*T242/100,"")</f>
        <v/>
      </c>
      <c r="W242">
        <f>IF(AND(U242&lt;&gt;"",V242&lt;&gt;""),U242*V242/100,"")</f>
        <v/>
      </c>
      <c r="X242" t="inlineStr">
        <is>
          <t>Détecté via RADAR APER · SIREN 380129866 · dirigeant : JACQUES ASCHENBROICH</t>
        </is>
      </c>
    </row>
    <row r="243">
      <c r="A243" t="n">
        <v>240</v>
      </c>
      <c r="B243" t="inlineStr">
        <is>
          <t>EVANCIA (BABILOU)</t>
        </is>
      </c>
      <c r="C243" t="inlineStr">
        <is>
          <t>Vénissieux / Corbas</t>
        </is>
      </c>
      <c r="D243" t="inlineStr"/>
      <c r="E243" t="inlineStr">
        <is>
          <t>Ombrière parking</t>
        </is>
      </c>
      <c r="F243" t="n">
        <v>2285</v>
      </c>
      <c r="G243" t="inlineStr">
        <is>
          <t>01/07/2028</t>
        </is>
      </c>
      <c r="H243" t="n">
        <v>20000</v>
      </c>
      <c r="I243" t="n">
        <v>1142</v>
      </c>
      <c r="J243" t="n">
        <v>208</v>
      </c>
      <c r="K243" t="inlineStr">
        <is>
          <t>https://simulateur-pv.itec-riviera.com/?lat=45.71013&amp;lon=4.93353&amp;surface=1142&amp;kwc=208&amp;prod=238837&amp;type=ombriere&amp;surface_parking=2285&amp;societe=EVANCIA+%28BABILOU%29&amp;nom=Ombriere+-+EVANCIA+%28BABILOU%29</t>
        </is>
      </c>
      <c r="L243" t="inlineStr">
        <is>
          <t>Voltec Solar</t>
        </is>
      </c>
      <c r="M243" t="inlineStr">
        <is>
          <t>Cible identifiée</t>
        </is>
      </c>
      <c r="R243" t="inlineStr">
        <is>
          <t>Non</t>
        </is>
      </c>
      <c r="U243">
        <f>IF(AND(S243&lt;&gt;"",T243&lt;&gt;""),S243*T243/100,"")</f>
        <v/>
      </c>
      <c r="W243">
        <f>IF(AND(U243&lt;&gt;"",V243&lt;&gt;""),U243*V243/100,"")</f>
        <v/>
      </c>
      <c r="X243" t="inlineStr">
        <is>
          <t>Détecté via RADAR APER · SIREN 447818600 · dirigeant : STÉPHANIE BARAGNON (BOURDON)</t>
        </is>
      </c>
    </row>
    <row r="244">
      <c r="A244" t="n">
        <v>241</v>
      </c>
      <c r="B244" t="inlineStr">
        <is>
          <t>LA POSTE</t>
        </is>
      </c>
      <c r="C244" t="inlineStr">
        <is>
          <t>Vénissieux / Corbas</t>
        </is>
      </c>
      <c r="D244" t="inlineStr"/>
      <c r="E244" t="inlineStr">
        <is>
          <t>Ombrière parking</t>
        </is>
      </c>
      <c r="F244" t="n">
        <v>2265</v>
      </c>
      <c r="G244" t="inlineStr">
        <is>
          <t>01/07/2028</t>
        </is>
      </c>
      <c r="H244" t="n">
        <v>20000</v>
      </c>
      <c r="I244" t="n">
        <v>1132</v>
      </c>
      <c r="J244" t="n">
        <v>206</v>
      </c>
      <c r="K244" t="inlineStr">
        <is>
          <t>https://simulateur-pv.itec-riviera.com/?lat=45.69625&amp;lon=4.87227&amp;surface=1132&amp;kwc=206&amp;prod=236795&amp;type=ombriere&amp;surface_parking=2265&amp;societe=LA+POSTE&amp;nom=Ombriere+-+LA+POSTE</t>
        </is>
      </c>
      <c r="L244" t="inlineStr">
        <is>
          <t>Voltec Solar</t>
        </is>
      </c>
      <c r="M244" t="inlineStr">
        <is>
          <t>Cible identifiée</t>
        </is>
      </c>
      <c r="R244" t="inlineStr">
        <is>
          <t>Non</t>
        </is>
      </c>
      <c r="U244">
        <f>IF(AND(S244&lt;&gt;"",T244&lt;&gt;""),S244*T244/100,"")</f>
        <v/>
      </c>
      <c r="W244">
        <f>IF(AND(U244&lt;&gt;"",V244&lt;&gt;""),U244*V244/100,"")</f>
        <v/>
      </c>
      <c r="X244" t="inlineStr">
        <is>
          <t>Détecté via RADAR APER · SIREN 356000000 · dirigeant : IRENE BAUDRY</t>
        </is>
      </c>
    </row>
    <row r="245">
      <c r="A245" t="n">
        <v>242</v>
      </c>
      <c r="B245" t="inlineStr">
        <is>
          <t>CARREFOUR PROXIMITE FRANCE</t>
        </is>
      </c>
      <c r="C245" t="inlineStr">
        <is>
          <t>Vénissieux / Corbas</t>
        </is>
      </c>
      <c r="D245" t="inlineStr"/>
      <c r="E245" t="inlineStr">
        <is>
          <t>Ombrière parking</t>
        </is>
      </c>
      <c r="F245" t="n">
        <v>2265</v>
      </c>
      <c r="G245" t="inlineStr">
        <is>
          <t>01/07/2028</t>
        </is>
      </c>
      <c r="H245" t="n">
        <v>20000</v>
      </c>
      <c r="I245" t="n">
        <v>1132</v>
      </c>
      <c r="J245" t="n">
        <v>206</v>
      </c>
      <c r="K245" t="inlineStr">
        <is>
          <t>https://simulateur-pv.itec-riviera.com/?lat=45.69625&amp;lon=4.87227&amp;surface=1132&amp;kwc=206&amp;prod=236795&amp;type=ombriere&amp;surface_parking=2265&amp;societe=CARREFOUR+PROXIMITE+FRANCE&amp;nom=Ombriere+-+CARREFOUR+PROXIMITE+FRANCE</t>
        </is>
      </c>
      <c r="L245" t="inlineStr">
        <is>
          <t>Voltec Solar</t>
        </is>
      </c>
      <c r="M245" t="inlineStr">
        <is>
          <t>Cible identifiée</t>
        </is>
      </c>
      <c r="R245" t="inlineStr">
        <is>
          <t>Non</t>
        </is>
      </c>
      <c r="U245">
        <f>IF(AND(S245&lt;&gt;"",T245&lt;&gt;""),S245*T245/100,"")</f>
        <v/>
      </c>
      <c r="W245">
        <f>IF(AND(U245&lt;&gt;"",V245&lt;&gt;""),U245*V245/100,"")</f>
        <v/>
      </c>
      <c r="X245" t="inlineStr">
        <is>
          <t>Détecté via RADAR APER · SIREN 345130488 · dirigeant : BENOIT MARIE BERTRAND SOURY</t>
        </is>
      </c>
    </row>
    <row r="246">
      <c r="A246" t="n">
        <v>243</v>
      </c>
      <c r="B246" t="inlineStr">
        <is>
          <t>COMMUNE DE VENISSIEUX</t>
        </is>
      </c>
      <c r="C246" t="inlineStr">
        <is>
          <t>Vénissieux / Corbas</t>
        </is>
      </c>
      <c r="D246" t="inlineStr"/>
      <c r="E246" t="inlineStr">
        <is>
          <t>Ombrière parking</t>
        </is>
      </c>
      <c r="F246" t="n">
        <v>2209</v>
      </c>
      <c r="G246" t="inlineStr">
        <is>
          <t>01/07/2028</t>
        </is>
      </c>
      <c r="H246" t="n">
        <v>20000</v>
      </c>
      <c r="I246" t="n">
        <v>1105</v>
      </c>
      <c r="J246" t="n">
        <v>201</v>
      </c>
      <c r="K246" t="inlineStr">
        <is>
          <t>https://simulateur-pv.itec-riviera.com/?lat=45.69319&amp;lon=4.88895&amp;surface=1105&amp;kwc=201&amp;prod=230987&amp;type=ombriere&amp;surface_parking=2209&amp;societe=COMMUNE+DE+VENISSIEUX&amp;nom=Ombriere+-+COMMUNE+DE+VENISSIEUX</t>
        </is>
      </c>
      <c r="L246" t="inlineStr">
        <is>
          <t>Voltec Solar</t>
        </is>
      </c>
      <c r="M246" t="inlineStr">
        <is>
          <t>Cible identifiée</t>
        </is>
      </c>
      <c r="R246" t="inlineStr">
        <is>
          <t>Non</t>
        </is>
      </c>
      <c r="U246">
        <f>IF(AND(S246&lt;&gt;"",T246&lt;&gt;""),S246*T246/100,"")</f>
        <v/>
      </c>
      <c r="W246">
        <f>IF(AND(U246&lt;&gt;"",V246&lt;&gt;""),U246*V246/100,"")</f>
        <v/>
      </c>
      <c r="X246" t="inlineStr">
        <is>
          <t>Détecté via RADAR APER · SIREN 216902593</t>
        </is>
      </c>
    </row>
    <row r="247">
      <c r="A247" t="n">
        <v>244</v>
      </c>
      <c r="B247" t="inlineStr">
        <is>
          <t>LA TRIBU CAFE</t>
        </is>
      </c>
      <c r="C247" t="inlineStr">
        <is>
          <t>Vénissieux / Corbas</t>
        </is>
      </c>
      <c r="D247" t="inlineStr"/>
      <c r="E247" t="inlineStr">
        <is>
          <t>Ombrière parking</t>
        </is>
      </c>
      <c r="F247" t="n">
        <v>2209</v>
      </c>
      <c r="G247" t="inlineStr">
        <is>
          <t>01/07/2028</t>
        </is>
      </c>
      <c r="H247" t="n">
        <v>20000</v>
      </c>
      <c r="I247" t="n">
        <v>1105</v>
      </c>
      <c r="J247" t="n">
        <v>201</v>
      </c>
      <c r="K247" t="inlineStr">
        <is>
          <t>https://simulateur-pv.itec-riviera.com/?lat=45.69319&amp;lon=4.88895&amp;surface=1105&amp;kwc=201&amp;prod=230987&amp;type=ombriere&amp;surface_parking=2209&amp;societe=LA+TRIBU+CAFE&amp;nom=Ombriere+-+LA+TRIBU+CAFE</t>
        </is>
      </c>
      <c r="L247" t="inlineStr">
        <is>
          <t>Voltec Solar</t>
        </is>
      </c>
      <c r="M247" t="inlineStr">
        <is>
          <t>Cible identifiée</t>
        </is>
      </c>
      <c r="R247" t="inlineStr">
        <is>
          <t>Non</t>
        </is>
      </c>
      <c r="U247">
        <f>IF(AND(S247&lt;&gt;"",T247&lt;&gt;""),S247*T247/100,"")</f>
        <v/>
      </c>
      <c r="W247">
        <f>IF(AND(U247&lt;&gt;"",V247&lt;&gt;""),U247*V247/100,"")</f>
        <v/>
      </c>
      <c r="X247" t="inlineStr">
        <is>
          <t>Détecté via RADAR APER · SIREN 491715058 · dirigeant : DAVID THOMAS FAYOLLE</t>
        </is>
      </c>
    </row>
    <row r="248">
      <c r="A248" t="n">
        <v>245</v>
      </c>
      <c r="B248" t="inlineStr">
        <is>
          <t>DIRECTION DES SERVICES DEPARTEMENTAUX DE L EDUCATION NATIONALE DU RHONE (DSDEN)</t>
        </is>
      </c>
      <c r="C248" t="inlineStr">
        <is>
          <t>Vénissieux / Corbas</t>
        </is>
      </c>
      <c r="D248" t="inlineStr"/>
      <c r="E248" t="inlineStr">
        <is>
          <t>Ombrière parking</t>
        </is>
      </c>
      <c r="F248" t="n">
        <v>2188</v>
      </c>
      <c r="G248" t="inlineStr">
        <is>
          <t>01/07/2028</t>
        </is>
      </c>
      <c r="H248" t="n">
        <v>20000</v>
      </c>
      <c r="I248" t="n">
        <v>1094</v>
      </c>
      <c r="J248" t="n">
        <v>199</v>
      </c>
      <c r="K248" t="inlineStr">
        <is>
          <t>https://simulateur-pv.itec-riviera.com/?lat=45.68524&amp;lon=4.94266&amp;surface=1094&amp;kwc=199&amp;prod=228741&amp;type=ombriere&amp;surface_parking=2188&amp;societe=DIRECTION+DES+SERVICES+DEPARTEMENTAUX+DE+L+EDUCATION+NATIONALE+DU+RHONE+%28DSDEN%29&amp;nom=Ombriere+-+DIRECTION+DES+SERVICES+DEPARTEMENTAUX+DE+L+EDUCATION+NATIONALE+DU+RHONE+%28DSDEN%29</t>
        </is>
      </c>
      <c r="L248" t="inlineStr">
        <is>
          <t>Voltec Solar</t>
        </is>
      </c>
      <c r="M248" t="inlineStr">
        <is>
          <t>Cible identifiée</t>
        </is>
      </c>
      <c r="R248" t="inlineStr">
        <is>
          <t>Non</t>
        </is>
      </c>
      <c r="U248">
        <f>IF(AND(S248&lt;&gt;"",T248&lt;&gt;""),S248*T248/100,"")</f>
        <v/>
      </c>
      <c r="W248">
        <f>IF(AND(U248&lt;&gt;"",V248&lt;&gt;""),U248*V248/100,"")</f>
        <v/>
      </c>
      <c r="X248" t="inlineStr">
        <is>
          <t>Détecté via RADAR APER · SIREN 176904316</t>
        </is>
      </c>
    </row>
    <row r="249">
      <c r="A249" t="n">
        <v>246</v>
      </c>
      <c r="B249" t="inlineStr">
        <is>
          <t>COMMUNE DE SAINT PRIEST</t>
        </is>
      </c>
      <c r="C249" t="inlineStr">
        <is>
          <t>Vénissieux / Corbas</t>
        </is>
      </c>
      <c r="D249" t="inlineStr"/>
      <c r="E249" t="inlineStr">
        <is>
          <t>Ombrière parking</t>
        </is>
      </c>
      <c r="F249" t="n">
        <v>2188</v>
      </c>
      <c r="G249" t="inlineStr">
        <is>
          <t>01/07/2028</t>
        </is>
      </c>
      <c r="H249" t="n">
        <v>20000</v>
      </c>
      <c r="I249" t="n">
        <v>1094</v>
      </c>
      <c r="J249" t="n">
        <v>199</v>
      </c>
      <c r="K249" t="inlineStr">
        <is>
          <t>https://simulateur-pv.itec-riviera.com/?lat=45.68524&amp;lon=4.94266&amp;surface=1094&amp;kwc=199&amp;prod=228741&amp;type=ombriere&amp;surface_parking=2188&amp;societe=COMMUNE+DE+SAINT+PRIEST&amp;nom=Ombriere+-+COMMUNE+DE+SAINT+PRIEST</t>
        </is>
      </c>
      <c r="L249" t="inlineStr">
        <is>
          <t>Voltec Solar</t>
        </is>
      </c>
      <c r="M249" t="inlineStr">
        <is>
          <t>Cible identifiée</t>
        </is>
      </c>
      <c r="R249" t="inlineStr">
        <is>
          <t>Non</t>
        </is>
      </c>
      <c r="U249">
        <f>IF(AND(S249&lt;&gt;"",T249&lt;&gt;""),S249*T249/100,"")</f>
        <v/>
      </c>
      <c r="W249">
        <f>IF(AND(U249&lt;&gt;"",V249&lt;&gt;""),U249*V249/100,"")</f>
        <v/>
      </c>
      <c r="X249" t="inlineStr">
        <is>
          <t>Détecté via RADAR APER · SIREN 216902908</t>
        </is>
      </c>
    </row>
    <row r="250">
      <c r="A250" t="n">
        <v>247</v>
      </c>
      <c r="B250" t="inlineStr">
        <is>
          <t>METEO-FRANCE</t>
        </is>
      </c>
      <c r="C250" t="inlineStr">
        <is>
          <t>Vénissieux / Corbas</t>
        </is>
      </c>
      <c r="D250" t="inlineStr"/>
      <c r="E250" t="inlineStr">
        <is>
          <t>Ombrière parking</t>
        </is>
      </c>
      <c r="F250" t="n">
        <v>2179</v>
      </c>
      <c r="G250" t="inlineStr">
        <is>
          <t>01/07/2028</t>
        </is>
      </c>
      <c r="H250" t="n">
        <v>20000</v>
      </c>
      <c r="I250" t="n">
        <v>1089</v>
      </c>
      <c r="J250" t="n">
        <v>198</v>
      </c>
      <c r="K250" t="inlineStr">
        <is>
          <t>https://simulateur-pv.itec-riviera.com/?lat=45.72530&amp;lon=4.93851&amp;surface=1089&amp;kwc=198&amp;prod=227760&amp;type=ombriere&amp;surface_parking=2179&amp;societe=METEO-FRANCE&amp;nom=Ombriere+-+METEO-FRANCE</t>
        </is>
      </c>
      <c r="L250" t="inlineStr">
        <is>
          <t>Voltec Solar</t>
        </is>
      </c>
      <c r="M250" t="inlineStr">
        <is>
          <t>Cible identifiée</t>
        </is>
      </c>
      <c r="R250" t="inlineStr">
        <is>
          <t>Non</t>
        </is>
      </c>
      <c r="U250">
        <f>IF(AND(S250&lt;&gt;"",T250&lt;&gt;""),S250*T250/100,"")</f>
        <v/>
      </c>
      <c r="W250">
        <f>IF(AND(U250&lt;&gt;"",V250&lt;&gt;""),U250*V250/100,"")</f>
        <v/>
      </c>
      <c r="X250" t="inlineStr">
        <is>
          <t>Détecté via RADAR APER · SIREN 180060030</t>
        </is>
      </c>
    </row>
    <row r="251">
      <c r="A251" t="n">
        <v>248</v>
      </c>
      <c r="B251" t="inlineStr">
        <is>
          <t>LES JARDINERIES DU SALEVE (BOTANIC)</t>
        </is>
      </c>
      <c r="C251" t="inlineStr">
        <is>
          <t>Vénissieux / Corbas</t>
        </is>
      </c>
      <c r="D251" t="inlineStr"/>
      <c r="E251" t="inlineStr">
        <is>
          <t>Ombrière parking</t>
        </is>
      </c>
      <c r="F251" t="n">
        <v>2179</v>
      </c>
      <c r="G251" t="inlineStr">
        <is>
          <t>01/07/2028</t>
        </is>
      </c>
      <c r="H251" t="n">
        <v>20000</v>
      </c>
      <c r="I251" t="n">
        <v>1089</v>
      </c>
      <c r="J251" t="n">
        <v>198</v>
      </c>
      <c r="K251" t="inlineStr">
        <is>
          <t>https://simulateur-pv.itec-riviera.com/?lat=45.72530&amp;lon=4.93851&amp;surface=1089&amp;kwc=198&amp;prod=227760&amp;type=ombriere&amp;surface_parking=2179&amp;societe=LES+JARDINERIES+DU+SALEVE+%28BOTANIC%29&amp;nom=Ombriere+-+LES+JARDINERIES+DU+SALEVE+%28BOTANIC%29</t>
        </is>
      </c>
      <c r="L251" t="inlineStr">
        <is>
          <t>Voltec Solar</t>
        </is>
      </c>
      <c r="M251" t="inlineStr">
        <is>
          <t>Cible identifiée</t>
        </is>
      </c>
      <c r="R251" t="inlineStr">
        <is>
          <t>Non</t>
        </is>
      </c>
      <c r="U251">
        <f>IF(AND(S251&lt;&gt;"",T251&lt;&gt;""),S251*T251/100,"")</f>
        <v/>
      </c>
      <c r="W251">
        <f>IF(AND(U251&lt;&gt;"",V251&lt;&gt;""),U251*V251/100,"")</f>
        <v/>
      </c>
      <c r="X251" t="inlineStr">
        <is>
          <t>Détecté via RADAR APER · SIREN 312910557 · dirigeant : LUC ALAIN BLANCHET</t>
        </is>
      </c>
    </row>
    <row r="252">
      <c r="A252" t="n">
        <v>249</v>
      </c>
      <c r="B252" t="inlineStr">
        <is>
          <t>LA POSTE</t>
        </is>
      </c>
      <c r="C252" t="inlineStr">
        <is>
          <t>Vénissieux / Corbas</t>
        </is>
      </c>
      <c r="D252" t="inlineStr"/>
      <c r="E252" t="inlineStr">
        <is>
          <t>Ombrière parking</t>
        </is>
      </c>
      <c r="F252" t="n">
        <v>2164</v>
      </c>
      <c r="G252" t="inlineStr">
        <is>
          <t>01/07/2028</t>
        </is>
      </c>
      <c r="H252" t="n">
        <v>20000</v>
      </c>
      <c r="I252" t="n">
        <v>1082</v>
      </c>
      <c r="J252" t="n">
        <v>197</v>
      </c>
      <c r="K252" t="inlineStr">
        <is>
          <t>https://simulateur-pv.itec-riviera.com/?lat=45.71354&amp;lon=4.90506&amp;surface=1082&amp;kwc=197&amp;prod=226191&amp;type=ombriere&amp;surface_parking=2164&amp;societe=LA+POSTE&amp;nom=Ombriere+-+LA+POSTE</t>
        </is>
      </c>
      <c r="L252" t="inlineStr">
        <is>
          <t>Voltec Solar</t>
        </is>
      </c>
      <c r="M252" t="inlineStr">
        <is>
          <t>Cible identifiée</t>
        </is>
      </c>
      <c r="R252" t="inlineStr">
        <is>
          <t>Non</t>
        </is>
      </c>
      <c r="U252">
        <f>IF(AND(S252&lt;&gt;"",T252&lt;&gt;""),S252*T252/100,"")</f>
        <v/>
      </c>
      <c r="W252">
        <f>IF(AND(U252&lt;&gt;"",V252&lt;&gt;""),U252*V252/100,"")</f>
        <v/>
      </c>
      <c r="X252" t="inlineStr">
        <is>
          <t>Détecté via RADAR APER · SIREN 356000000 · dirigeant : IRENE BAUDRY</t>
        </is>
      </c>
    </row>
    <row r="253">
      <c r="A253" t="n">
        <v>250</v>
      </c>
      <c r="B253" t="inlineStr">
        <is>
          <t>METEO-FRANCE</t>
        </is>
      </c>
      <c r="C253" t="inlineStr">
        <is>
          <t>Vénissieux / Corbas</t>
        </is>
      </c>
      <c r="D253" t="inlineStr"/>
      <c r="E253" t="inlineStr">
        <is>
          <t>Ombrière parking</t>
        </is>
      </c>
      <c r="F253" t="n">
        <v>2154</v>
      </c>
      <c r="G253" t="inlineStr">
        <is>
          <t>01/07/2028</t>
        </is>
      </c>
      <c r="H253" t="n">
        <v>20000</v>
      </c>
      <c r="I253" t="n">
        <v>1077</v>
      </c>
      <c r="J253" t="n">
        <v>196</v>
      </c>
      <c r="K253" t="inlineStr">
        <is>
          <t>https://simulateur-pv.itec-riviera.com/?lat=45.72591&amp;lon=4.93937&amp;surface=1077&amp;kwc=196&amp;prod=225155&amp;type=ombriere&amp;surface_parking=2154&amp;societe=METEO-FRANCE&amp;nom=Ombriere+-+METEO-FRANCE</t>
        </is>
      </c>
      <c r="L253" t="inlineStr">
        <is>
          <t>Voltec Solar</t>
        </is>
      </c>
      <c r="M253" t="inlineStr">
        <is>
          <t>Cible identifiée</t>
        </is>
      </c>
      <c r="R253" t="inlineStr">
        <is>
          <t>Non</t>
        </is>
      </c>
      <c r="U253">
        <f>IF(AND(S253&lt;&gt;"",T253&lt;&gt;""),S253*T253/100,"")</f>
        <v/>
      </c>
      <c r="W253">
        <f>IF(AND(U253&lt;&gt;"",V253&lt;&gt;""),U253*V253/100,"")</f>
        <v/>
      </c>
      <c r="X253" t="inlineStr">
        <is>
          <t>Détecté via RADAR APER · SIREN 180060030</t>
        </is>
      </c>
    </row>
    <row r="254">
      <c r="A254" t="n">
        <v>251</v>
      </c>
      <c r="B254" t="inlineStr">
        <is>
          <t>IQ CONCEPT SAS (KOEZIO) (INQUEST)</t>
        </is>
      </c>
      <c r="C254" t="inlineStr">
        <is>
          <t>Vénissieux / Corbas</t>
        </is>
      </c>
      <c r="D254" t="inlineStr"/>
      <c r="E254" t="inlineStr">
        <is>
          <t>Ombrière parking</t>
        </is>
      </c>
      <c r="F254" t="n">
        <v>2154</v>
      </c>
      <c r="G254" t="inlineStr">
        <is>
          <t>01/07/2028</t>
        </is>
      </c>
      <c r="H254" t="n">
        <v>20000</v>
      </c>
      <c r="I254" t="n">
        <v>1077</v>
      </c>
      <c r="J254" t="n">
        <v>196</v>
      </c>
      <c r="K254" t="inlineStr">
        <is>
          <t>https://simulateur-pv.itec-riviera.com/?lat=45.72591&amp;lon=4.93937&amp;surface=1077&amp;kwc=196&amp;prod=225155&amp;type=ombriere&amp;surface_parking=2154&amp;societe=IQ+CONCEPT+SAS+%28KOEZIO%29+%28INQUEST%29&amp;nom=Ombriere+-+IQ+CONCEPT+SAS+%28KOEZIO%29+%28INQUEST%29</t>
        </is>
      </c>
      <c r="L254" t="inlineStr">
        <is>
          <t>Voltec Solar</t>
        </is>
      </c>
      <c r="M254" t="inlineStr">
        <is>
          <t>Cible identifiée</t>
        </is>
      </c>
      <c r="R254" t="inlineStr">
        <is>
          <t>Non</t>
        </is>
      </c>
      <c r="U254">
        <f>IF(AND(S254&lt;&gt;"",T254&lt;&gt;""),S254*T254/100,"")</f>
        <v/>
      </c>
      <c r="W254">
        <f>IF(AND(U254&lt;&gt;"",V254&lt;&gt;""),U254*V254/100,"")</f>
        <v/>
      </c>
      <c r="X254" t="inlineStr">
        <is>
          <t>Détecté via RADAR APER · SIREN 482517752 · dirigeant : EMMANUEL BENOIST</t>
        </is>
      </c>
    </row>
    <row r="255">
      <c r="A255" t="n">
        <v>252</v>
      </c>
      <c r="B255" t="inlineStr">
        <is>
          <t>API RESTAURATION</t>
        </is>
      </c>
      <c r="C255" t="inlineStr">
        <is>
          <t>Vénissieux / Corbas</t>
        </is>
      </c>
      <c r="D255" t="inlineStr"/>
      <c r="E255" t="inlineStr">
        <is>
          <t>Ombrière parking</t>
        </is>
      </c>
      <c r="F255" t="n">
        <v>2154</v>
      </c>
      <c r="G255" t="inlineStr">
        <is>
          <t>01/07/2028</t>
        </is>
      </c>
      <c r="H255" t="n">
        <v>20000</v>
      </c>
      <c r="I255" t="n">
        <v>1077</v>
      </c>
      <c r="J255" t="n">
        <v>196</v>
      </c>
      <c r="K255" t="inlineStr">
        <is>
          <t>https://simulateur-pv.itec-riviera.com/?lat=45.71267&amp;lon=4.88189&amp;surface=1077&amp;kwc=196&amp;prod=225225&amp;type=ombriere&amp;surface_parking=2154&amp;societe=API+RESTAURATION&amp;nom=Ombriere+-+API+RESTAURATION</t>
        </is>
      </c>
      <c r="L255" t="inlineStr">
        <is>
          <t>Voltec Solar</t>
        </is>
      </c>
      <c r="M255" t="inlineStr">
        <is>
          <t>Cible identifiée</t>
        </is>
      </c>
      <c r="R255" t="inlineStr">
        <is>
          <t>Non</t>
        </is>
      </c>
      <c r="U255">
        <f>IF(AND(S255&lt;&gt;"",T255&lt;&gt;""),S255*T255/100,"")</f>
        <v/>
      </c>
      <c r="W255">
        <f>IF(AND(U255&lt;&gt;"",V255&lt;&gt;""),U255*V255/100,"")</f>
        <v/>
      </c>
      <c r="X255" t="inlineStr">
        <is>
          <t>Détecté via RADAR APER · SIREN 477181010 · dirigeant : BEATRICE DEBOSQUE</t>
        </is>
      </c>
    </row>
    <row r="256">
      <c r="A256" t="n">
        <v>253</v>
      </c>
      <c r="B256" t="inlineStr">
        <is>
          <t>COGESTAR 3</t>
        </is>
      </c>
      <c r="C256" t="inlineStr">
        <is>
          <t>Vénissieux / Corbas</t>
        </is>
      </c>
      <c r="D256" t="inlineStr"/>
      <c r="E256" t="inlineStr">
        <is>
          <t>Ombrière parking</t>
        </is>
      </c>
      <c r="F256" t="n">
        <v>2154</v>
      </c>
      <c r="G256" t="inlineStr">
        <is>
          <t>01/07/2028</t>
        </is>
      </c>
      <c r="H256" t="n">
        <v>20000</v>
      </c>
      <c r="I256" t="n">
        <v>1077</v>
      </c>
      <c r="J256" t="n">
        <v>196</v>
      </c>
      <c r="K256" t="inlineStr">
        <is>
          <t>https://simulateur-pv.itec-riviera.com/?lat=45.71267&amp;lon=4.88189&amp;surface=1077&amp;kwc=196&amp;prod=225225&amp;type=ombriere&amp;surface_parking=2154&amp;societe=COGESTAR+3&amp;nom=Ombriere+-+COGESTAR+3</t>
        </is>
      </c>
      <c r="L256" t="inlineStr">
        <is>
          <t>Voltec Solar</t>
        </is>
      </c>
      <c r="M256" t="inlineStr">
        <is>
          <t>Cible identifiée</t>
        </is>
      </c>
      <c r="R256" t="inlineStr">
        <is>
          <t>Non</t>
        </is>
      </c>
      <c r="U256">
        <f>IF(AND(S256&lt;&gt;"",T256&lt;&gt;""),S256*T256/100,"")</f>
        <v/>
      </c>
      <c r="W256">
        <f>IF(AND(U256&lt;&gt;"",V256&lt;&gt;""),U256*V256/100,"")</f>
        <v/>
      </c>
      <c r="X256" t="inlineStr">
        <is>
          <t>Détecté via RADAR APER · SIREN 509580346 · dirigeant : FRÉDÉRIC ROBERT MARCEL MAILLARD</t>
        </is>
      </c>
    </row>
    <row r="257">
      <c r="A257" t="n">
        <v>254</v>
      </c>
      <c r="B257" t="inlineStr">
        <is>
          <t>CREDIT LYONNAIS (LCL)</t>
        </is>
      </c>
      <c r="C257" t="inlineStr">
        <is>
          <t>Vénissieux / Corbas</t>
        </is>
      </c>
      <c r="D257" t="inlineStr"/>
      <c r="E257" t="inlineStr">
        <is>
          <t>Ombrière parking</t>
        </is>
      </c>
      <c r="F257" t="n">
        <v>2143</v>
      </c>
      <c r="G257" t="inlineStr">
        <is>
          <t>01/07/2028</t>
        </is>
      </c>
      <c r="H257" t="n">
        <v>20000</v>
      </c>
      <c r="I257" t="n">
        <v>1071</v>
      </c>
      <c r="J257" t="n">
        <v>195</v>
      </c>
      <c r="K257" t="inlineStr">
        <is>
          <t>https://simulateur-pv.itec-riviera.com/?lat=45.69279&amp;lon=4.94042&amp;surface=1071&amp;kwc=195&amp;prod=224020&amp;type=ombriere&amp;surface_parking=2143&amp;societe=CREDIT+LYONNAIS+%28LCL%29&amp;nom=Ombriere+-+CREDIT+LYONNAIS+%28LCL%29</t>
        </is>
      </c>
      <c r="L257" t="inlineStr">
        <is>
          <t>Voltec Solar</t>
        </is>
      </c>
      <c r="M257" t="inlineStr">
        <is>
          <t>Cible identifiée</t>
        </is>
      </c>
      <c r="R257" t="inlineStr">
        <is>
          <t>Non</t>
        </is>
      </c>
      <c r="U257">
        <f>IF(AND(S257&lt;&gt;"",T257&lt;&gt;""),S257*T257/100,"")</f>
        <v/>
      </c>
      <c r="W257">
        <f>IF(AND(U257&lt;&gt;"",V257&lt;&gt;""),U257*V257/100,"")</f>
        <v/>
      </c>
      <c r="X257" t="inlineStr">
        <is>
          <t>Détecté via RADAR APER · SIREN 954509741 · dirigeant : FRANCK JEAN-LOUIS ALEXANDRE</t>
        </is>
      </c>
    </row>
    <row r="258">
      <c r="A258" t="n">
        <v>255</v>
      </c>
      <c r="B258" t="inlineStr">
        <is>
          <t>AMPLIFON FRANCE (CCAW)</t>
        </is>
      </c>
      <c r="C258" t="inlineStr">
        <is>
          <t>Vénissieux / Corbas</t>
        </is>
      </c>
      <c r="D258" t="inlineStr"/>
      <c r="E258" t="inlineStr">
        <is>
          <t>Ombrière parking</t>
        </is>
      </c>
      <c r="F258" t="n">
        <v>2143</v>
      </c>
      <c r="G258" t="inlineStr">
        <is>
          <t>01/07/2028</t>
        </is>
      </c>
      <c r="H258" t="n">
        <v>20000</v>
      </c>
      <c r="I258" t="n">
        <v>1071</v>
      </c>
      <c r="J258" t="n">
        <v>195</v>
      </c>
      <c r="K258" t="inlineStr">
        <is>
          <t>https://simulateur-pv.itec-riviera.com/?lat=45.69279&amp;lon=4.94042&amp;surface=1071&amp;kwc=195&amp;prod=224020&amp;type=ombriere&amp;surface_parking=2143&amp;societe=AMPLIFON+FRANCE+%28CCAW%29&amp;nom=Ombriere+-+AMPLIFON+FRANCE+%28CCAW%29</t>
        </is>
      </c>
      <c r="L258" t="inlineStr">
        <is>
          <t>Voltec Solar</t>
        </is>
      </c>
      <c r="M258" t="inlineStr">
        <is>
          <t>Cible identifiée</t>
        </is>
      </c>
      <c r="R258" t="inlineStr">
        <is>
          <t>Non</t>
        </is>
      </c>
      <c r="U258">
        <f>IF(AND(S258&lt;&gt;"",T258&lt;&gt;""),S258*T258/100,"")</f>
        <v/>
      </c>
      <c r="W258">
        <f>IF(AND(U258&lt;&gt;"",V258&lt;&gt;""),U258*V258/100,"")</f>
        <v/>
      </c>
      <c r="X258" t="inlineStr">
        <is>
          <t>Détecté via RADAR APER · SIREN 318083110 · dirigeant : JACOPO SCANDELLA</t>
        </is>
      </c>
    </row>
    <row r="259">
      <c r="A259" t="n">
        <v>256</v>
      </c>
      <c r="B259" t="inlineStr">
        <is>
          <t>ASSOCIATION POUR LE DROIT A L'INITIATIVE ECONOMIQUE (A.D.I.E.)</t>
        </is>
      </c>
      <c r="C259" t="inlineStr">
        <is>
          <t>Vénissieux / Corbas</t>
        </is>
      </c>
      <c r="D259" t="inlineStr"/>
      <c r="E259" t="inlineStr">
        <is>
          <t>Ombrière parking</t>
        </is>
      </c>
      <c r="F259" t="n">
        <v>2129</v>
      </c>
      <c r="G259" t="inlineStr">
        <is>
          <t>01/07/2028</t>
        </is>
      </c>
      <c r="H259" t="n">
        <v>20000</v>
      </c>
      <c r="I259" t="n">
        <v>1064</v>
      </c>
      <c r="J259" t="n">
        <v>194</v>
      </c>
      <c r="K259" t="inlineStr">
        <is>
          <t>https://simulateur-pv.itec-riviera.com/?lat=45.69844&amp;lon=4.86135&amp;surface=1064&amp;kwc=194&amp;prod=222558&amp;type=ombriere&amp;surface_parking=2129&amp;societe=ASSOCIATION+POUR+LE+DROIT+A+L%27INITIATIVE+ECONOMIQUE+%28A.D.I.E.%29&amp;nom=Ombriere+-+ASSOCIATION+POUR+LE+DROIT+A+L%27INITIATIVE+ECONOMIQUE+%28A.D.I.E.%29</t>
        </is>
      </c>
      <c r="L259" t="inlineStr">
        <is>
          <t>Voltec Solar</t>
        </is>
      </c>
      <c r="M259" t="inlineStr">
        <is>
          <t>Cible identifiée</t>
        </is>
      </c>
      <c r="R259" t="inlineStr">
        <is>
          <t>Non</t>
        </is>
      </c>
      <c r="U259">
        <f>IF(AND(S259&lt;&gt;"",T259&lt;&gt;""),S259*T259/100,"")</f>
        <v/>
      </c>
      <c r="W259">
        <f>IF(AND(U259&lt;&gt;"",V259&lt;&gt;""),U259*V259/100,"")</f>
        <v/>
      </c>
      <c r="X259" t="inlineStr">
        <is>
          <t>Détecté via RADAR APER · SIREN 352216873 · dirigeant : DOMINIQUE COMBES (AILLET)</t>
        </is>
      </c>
    </row>
    <row r="260">
      <c r="A260" t="n">
        <v>257</v>
      </c>
      <c r="B260" t="inlineStr">
        <is>
          <t>SAUVEGARDE 69 (ADSEA)</t>
        </is>
      </c>
      <c r="C260" t="inlineStr">
        <is>
          <t>Vénissieux / Corbas</t>
        </is>
      </c>
      <c r="D260" t="inlineStr"/>
      <c r="E260" t="inlineStr">
        <is>
          <t>Ombrière parking</t>
        </is>
      </c>
      <c r="F260" t="n">
        <v>2129</v>
      </c>
      <c r="G260" t="inlineStr">
        <is>
          <t>01/07/2028</t>
        </is>
      </c>
      <c r="H260" t="n">
        <v>20000</v>
      </c>
      <c r="I260" t="n">
        <v>1064</v>
      </c>
      <c r="J260" t="n">
        <v>194</v>
      </c>
      <c r="K260" t="inlineStr">
        <is>
          <t>https://simulateur-pv.itec-riviera.com/?lat=45.69844&amp;lon=4.86135&amp;surface=1064&amp;kwc=194&amp;prod=222558&amp;type=ombriere&amp;surface_parking=2129&amp;societe=SAUVEGARDE+69+%28ADSEA%29&amp;nom=Ombriere+-+SAUVEGARDE+69+%28ADSEA%29</t>
        </is>
      </c>
      <c r="L260" t="inlineStr">
        <is>
          <t>Voltec Solar</t>
        </is>
      </c>
      <c r="M260" t="inlineStr">
        <is>
          <t>Cible identifiée</t>
        </is>
      </c>
      <c r="R260" t="inlineStr">
        <is>
          <t>Non</t>
        </is>
      </c>
      <c r="U260">
        <f>IF(AND(S260&lt;&gt;"",T260&lt;&gt;""),S260*T260/100,"")</f>
        <v/>
      </c>
      <c r="W260">
        <f>IF(AND(U260&lt;&gt;"",V260&lt;&gt;""),U260*V260/100,"")</f>
        <v/>
      </c>
      <c r="X260" t="inlineStr">
        <is>
          <t>Détecté via RADAR APER · SIREN 775647498</t>
        </is>
      </c>
    </row>
    <row r="261">
      <c r="A261" t="n">
        <v>258</v>
      </c>
      <c r="B261" t="inlineStr">
        <is>
          <t>FRANCOIS CAMUS</t>
        </is>
      </c>
      <c r="C261" t="inlineStr">
        <is>
          <t>Vénissieux / Corbas</t>
        </is>
      </c>
      <c r="D261" t="inlineStr"/>
      <c r="E261" t="inlineStr">
        <is>
          <t>Ombrière parking</t>
        </is>
      </c>
      <c r="F261" t="n">
        <v>2100</v>
      </c>
      <c r="G261" t="inlineStr">
        <is>
          <t>01/07/2028</t>
        </is>
      </c>
      <c r="H261" t="n">
        <v>20000</v>
      </c>
      <c r="I261" t="n">
        <v>1050</v>
      </c>
      <c r="J261" t="n">
        <v>191</v>
      </c>
      <c r="K261" t="inlineStr">
        <is>
          <t>https://simulateur-pv.itec-riviera.com/?lat=45.71098&amp;lon=4.86336&amp;surface=1050&amp;kwc=191&amp;prod=219546&amp;type=ombriere&amp;surface_parking=2100&amp;societe=FRANCOIS+CAMUS&amp;nom=Ombriere+-+FRANCOIS+CAMUS</t>
        </is>
      </c>
      <c r="L261" t="inlineStr">
        <is>
          <t>Voltec Solar</t>
        </is>
      </c>
      <c r="M261" t="inlineStr">
        <is>
          <t>Cible identifiée</t>
        </is>
      </c>
      <c r="R261" t="inlineStr">
        <is>
          <t>Non</t>
        </is>
      </c>
      <c r="U261">
        <f>IF(AND(S261&lt;&gt;"",T261&lt;&gt;""),S261*T261/100,"")</f>
        <v/>
      </c>
      <c r="W261">
        <f>IF(AND(U261&lt;&gt;"",V261&lt;&gt;""),U261*V261/100,"")</f>
        <v/>
      </c>
      <c r="X261" t="inlineStr">
        <is>
          <t>Détecté via RADAR APER · SIREN 388239220 · dirigeant : FRANCOIS CAMUS (CAMUS)</t>
        </is>
      </c>
    </row>
    <row r="262">
      <c r="A262" t="n">
        <v>259</v>
      </c>
      <c r="B262" t="inlineStr">
        <is>
          <t>ALI ZERGUI</t>
        </is>
      </c>
      <c r="C262" t="inlineStr">
        <is>
          <t>Vénissieux / Corbas</t>
        </is>
      </c>
      <c r="D262" t="inlineStr"/>
      <c r="E262" t="inlineStr">
        <is>
          <t>Ombrière parking</t>
        </is>
      </c>
      <c r="F262" t="n">
        <v>2100</v>
      </c>
      <c r="G262" t="inlineStr">
        <is>
          <t>01/07/2028</t>
        </is>
      </c>
      <c r="H262" t="n">
        <v>20000</v>
      </c>
      <c r="I262" t="n">
        <v>1050</v>
      </c>
      <c r="J262" t="n">
        <v>191</v>
      </c>
      <c r="K262" t="inlineStr">
        <is>
          <t>https://simulateur-pv.itec-riviera.com/?lat=45.71098&amp;lon=4.86336&amp;surface=1050&amp;kwc=191&amp;prod=219546&amp;type=ombriere&amp;surface_parking=2100&amp;societe=ALI+ZERGUI&amp;nom=Ombriere+-+ALI+ZERGUI</t>
        </is>
      </c>
      <c r="L262" t="inlineStr">
        <is>
          <t>Voltec Solar</t>
        </is>
      </c>
      <c r="M262" t="inlineStr">
        <is>
          <t>Cible identifiée</t>
        </is>
      </c>
      <c r="R262" t="inlineStr">
        <is>
          <t>Non</t>
        </is>
      </c>
      <c r="U262">
        <f>IF(AND(S262&lt;&gt;"",T262&lt;&gt;""),S262*T262/100,"")</f>
        <v/>
      </c>
      <c r="W262">
        <f>IF(AND(U262&lt;&gt;"",V262&lt;&gt;""),U262*V262/100,"")</f>
        <v/>
      </c>
      <c r="X262" t="inlineStr">
        <is>
          <t>Détecté via RADAR APER · SIREN 519577316 · dirigeant : ALI ZERGUI</t>
        </is>
      </c>
    </row>
    <row r="263">
      <c r="A263" t="n">
        <v>260</v>
      </c>
      <c r="B263" t="inlineStr">
        <is>
          <t>FEU VERT</t>
        </is>
      </c>
      <c r="C263" t="inlineStr">
        <is>
          <t>Vénissieux / Corbas</t>
        </is>
      </c>
      <c r="D263" t="inlineStr"/>
      <c r="E263" t="inlineStr">
        <is>
          <t>Ombrière parking</t>
        </is>
      </c>
      <c r="F263" t="n">
        <v>2097</v>
      </c>
      <c r="G263" t="inlineStr">
        <is>
          <t>01/07/2028</t>
        </is>
      </c>
      <c r="H263" t="n">
        <v>20000</v>
      </c>
      <c r="I263" t="n">
        <v>1048</v>
      </c>
      <c r="J263" t="n">
        <v>191</v>
      </c>
      <c r="K263" t="inlineStr">
        <is>
          <t>https://simulateur-pv.itec-riviera.com/?lat=45.72634&amp;lon=4.93466&amp;surface=1048&amp;kwc=191&amp;prod=219203&amp;type=ombriere&amp;surface_parking=2097&amp;societe=FEU+VERT&amp;nom=Ombriere+-+FEU+VERT</t>
        </is>
      </c>
      <c r="L263" t="inlineStr">
        <is>
          <t>Voltec Solar</t>
        </is>
      </c>
      <c r="M263" t="inlineStr">
        <is>
          <t>Cible identifiée</t>
        </is>
      </c>
      <c r="R263" t="inlineStr">
        <is>
          <t>Non</t>
        </is>
      </c>
      <c r="U263">
        <f>IF(AND(S263&lt;&gt;"",T263&lt;&gt;""),S263*T263/100,"")</f>
        <v/>
      </c>
      <c r="W263">
        <f>IF(AND(U263&lt;&gt;"",V263&lt;&gt;""),U263*V263/100,"")</f>
        <v/>
      </c>
      <c r="X263" t="inlineStr">
        <is>
          <t>Détecté via RADAR APER · SIREN 327359980</t>
        </is>
      </c>
    </row>
    <row r="264">
      <c r="A264" t="n">
        <v>261</v>
      </c>
      <c r="B264" t="inlineStr">
        <is>
          <t>MONDIAL PARE-BRISE</t>
        </is>
      </c>
      <c r="C264" t="inlineStr">
        <is>
          <t>Vénissieux / Corbas</t>
        </is>
      </c>
      <c r="D264" t="inlineStr"/>
      <c r="E264" t="inlineStr">
        <is>
          <t>Ombrière parking</t>
        </is>
      </c>
      <c r="F264" t="n">
        <v>2097</v>
      </c>
      <c r="G264" t="inlineStr">
        <is>
          <t>01/07/2028</t>
        </is>
      </c>
      <c r="H264" t="n">
        <v>20000</v>
      </c>
      <c r="I264" t="n">
        <v>1048</v>
      </c>
      <c r="J264" t="n">
        <v>191</v>
      </c>
      <c r="K264" t="inlineStr">
        <is>
          <t>https://simulateur-pv.itec-riviera.com/?lat=45.72634&amp;lon=4.93466&amp;surface=1048&amp;kwc=191&amp;prod=219203&amp;type=ombriere&amp;surface_parking=2097&amp;societe=MONDIAL+PARE-BRISE&amp;nom=Ombriere+-+MONDIAL+PARE-BRISE</t>
        </is>
      </c>
      <c r="L264" t="inlineStr">
        <is>
          <t>Voltec Solar</t>
        </is>
      </c>
      <c r="M264" t="inlineStr">
        <is>
          <t>Cible identifiée</t>
        </is>
      </c>
      <c r="R264" t="inlineStr">
        <is>
          <t>Non</t>
        </is>
      </c>
      <c r="U264">
        <f>IF(AND(S264&lt;&gt;"",T264&lt;&gt;""),S264*T264/100,"")</f>
        <v/>
      </c>
      <c r="W264">
        <f>IF(AND(U264&lt;&gt;"",V264&lt;&gt;""),U264*V264/100,"")</f>
        <v/>
      </c>
      <c r="X264" t="inlineStr">
        <is>
          <t>Détecté via RADAR APER · SIREN 418505343 · dirigeant : MARC BERENGUEL</t>
        </is>
      </c>
    </row>
    <row r="265">
      <c r="A265" t="n">
        <v>262</v>
      </c>
      <c r="B265" t="inlineStr">
        <is>
          <t>ELIOR RESTAURATION FRANCE (ELIOR RESTAURATION ENSEIGNEMENT - ELIOR RESTAURATION SANTE)</t>
        </is>
      </c>
      <c r="C265" t="inlineStr">
        <is>
          <t>Vénissieux / Corbas</t>
        </is>
      </c>
      <c r="D265" t="inlineStr"/>
      <c r="E265" t="inlineStr">
        <is>
          <t>Ombrière parking</t>
        </is>
      </c>
      <c r="F265" t="n">
        <v>2095</v>
      </c>
      <c r="G265" t="inlineStr">
        <is>
          <t>01/07/2028</t>
        </is>
      </c>
      <c r="H265" t="n">
        <v>20000</v>
      </c>
      <c r="I265" t="n">
        <v>1048</v>
      </c>
      <c r="J265" t="n">
        <v>190</v>
      </c>
      <c r="K265" t="inlineStr">
        <is>
          <t>https://simulateur-pv.itec-riviera.com/?lat=45.72631&amp;lon=4.87341&amp;surface=1048&amp;kwc=190&amp;prod=219069&amp;type=ombriere&amp;surface_parking=2095&amp;societe=ELIOR+RESTAURATION+FRANCE+%28ELIOR+RESTAURATION+ENSEIGNEMENT+-+ELIOR+RESTAURATION+SANTE%29&amp;nom=Ombriere+-+ELIOR+RESTAURATION+FRANCE+%28ELIOR+RESTAURATION+ENSEIGNEMENT+-+ELIOR+RESTAURATION+SANTE%29</t>
        </is>
      </c>
      <c r="L265" t="inlineStr">
        <is>
          <t>Voltec Solar</t>
        </is>
      </c>
      <c r="M265" t="inlineStr">
        <is>
          <t>Cible identifiée</t>
        </is>
      </c>
      <c r="R265" t="inlineStr">
        <is>
          <t>Non</t>
        </is>
      </c>
      <c r="U265">
        <f>IF(AND(S265&lt;&gt;"",T265&lt;&gt;""),S265*T265/100,"")</f>
        <v/>
      </c>
      <c r="W265">
        <f>IF(AND(U265&lt;&gt;"",V265&lt;&gt;""),U265*V265/100,"")</f>
        <v/>
      </c>
      <c r="X265" t="inlineStr">
        <is>
          <t>Détecté via RADAR APER · SIREN 662025196 · dirigeant : BORIS DERICHEBOURG</t>
        </is>
      </c>
    </row>
    <row r="266">
      <c r="A266" t="n">
        <v>263</v>
      </c>
      <c r="B266" t="inlineStr">
        <is>
          <t>COMMUNE DE LYON</t>
        </is>
      </c>
      <c r="C266" t="inlineStr">
        <is>
          <t>Vénissieux / Corbas</t>
        </is>
      </c>
      <c r="D266" t="inlineStr"/>
      <c r="E266" t="inlineStr">
        <is>
          <t>Ombrière parking</t>
        </is>
      </c>
      <c r="F266" t="n">
        <v>2095</v>
      </c>
      <c r="G266" t="inlineStr">
        <is>
          <t>01/07/2028</t>
        </is>
      </c>
      <c r="H266" t="n">
        <v>20000</v>
      </c>
      <c r="I266" t="n">
        <v>1048</v>
      </c>
      <c r="J266" t="n">
        <v>190</v>
      </c>
      <c r="K266" t="inlineStr">
        <is>
          <t>https://simulateur-pv.itec-riviera.com/?lat=45.72631&amp;lon=4.87341&amp;surface=1048&amp;kwc=190&amp;prod=219069&amp;type=ombriere&amp;surface_parking=2095&amp;societe=COMMUNE+DE+LYON&amp;nom=Ombriere+-+COMMUNE+DE+LYON</t>
        </is>
      </c>
      <c r="L266" t="inlineStr">
        <is>
          <t>Voltec Solar</t>
        </is>
      </c>
      <c r="M266" t="inlineStr">
        <is>
          <t>Cible identifiée</t>
        </is>
      </c>
      <c r="R266" t="inlineStr">
        <is>
          <t>Non</t>
        </is>
      </c>
      <c r="U266">
        <f>IF(AND(S266&lt;&gt;"",T266&lt;&gt;""),S266*T266/100,"")</f>
        <v/>
      </c>
      <c r="W266">
        <f>IF(AND(U266&lt;&gt;"",V266&lt;&gt;""),U266*V266/100,"")</f>
        <v/>
      </c>
      <c r="X266" t="inlineStr">
        <is>
          <t>Détecté via RADAR APER · SIREN 216901231</t>
        </is>
      </c>
    </row>
    <row r="267">
      <c r="A267" t="n">
        <v>264</v>
      </c>
      <c r="B267" t="inlineStr">
        <is>
          <t>MAUD LE VIAVANT</t>
        </is>
      </c>
      <c r="C267" t="inlineStr">
        <is>
          <t>Vénissieux / Corbas</t>
        </is>
      </c>
      <c r="D267" t="inlineStr"/>
      <c r="E267" t="inlineStr">
        <is>
          <t>Ombrière parking</t>
        </is>
      </c>
      <c r="F267" t="n">
        <v>2074</v>
      </c>
      <c r="G267" t="inlineStr">
        <is>
          <t>01/07/2028</t>
        </is>
      </c>
      <c r="H267" t="n">
        <v>20000</v>
      </c>
      <c r="I267" t="n">
        <v>1037</v>
      </c>
      <c r="J267" t="n">
        <v>189</v>
      </c>
      <c r="K267" t="inlineStr">
        <is>
          <t>https://simulateur-pv.itec-riviera.com/?lat=45.71204&amp;lon=4.88724&amp;surface=1037&amp;kwc=189&amp;prod=216797&amp;type=ombriere&amp;surface_parking=2074&amp;societe=MAUD+LE+VIAVANT&amp;nom=Ombriere+-+MAUD+LE+VIAVANT</t>
        </is>
      </c>
      <c r="L267" t="inlineStr">
        <is>
          <t>Voltec Solar</t>
        </is>
      </c>
      <c r="M267" t="inlineStr">
        <is>
          <t>Cible identifiée</t>
        </is>
      </c>
      <c r="R267" t="inlineStr">
        <is>
          <t>Non</t>
        </is>
      </c>
      <c r="U267">
        <f>IF(AND(S267&lt;&gt;"",T267&lt;&gt;""),S267*T267/100,"")</f>
        <v/>
      </c>
      <c r="W267">
        <f>IF(AND(U267&lt;&gt;"",V267&lt;&gt;""),U267*V267/100,"")</f>
        <v/>
      </c>
      <c r="X267" t="inlineStr">
        <is>
          <t>Détecté via RADAR APER · SIREN 510910763 · dirigeant : MAUD LE VIAVANT</t>
        </is>
      </c>
    </row>
    <row r="268">
      <c r="A268" t="n">
        <v>265</v>
      </c>
      <c r="B268" t="inlineStr">
        <is>
          <t>FRANCE FERMETURES</t>
        </is>
      </c>
      <c r="C268" t="inlineStr">
        <is>
          <t>Vénissieux / Corbas</t>
        </is>
      </c>
      <c r="D268" t="inlineStr"/>
      <c r="E268" t="inlineStr">
        <is>
          <t>Ombrière parking</t>
        </is>
      </c>
      <c r="F268" t="n">
        <v>2074</v>
      </c>
      <c r="G268" t="inlineStr">
        <is>
          <t>01/07/2028</t>
        </is>
      </c>
      <c r="H268" t="n">
        <v>20000</v>
      </c>
      <c r="I268" t="n">
        <v>1037</v>
      </c>
      <c r="J268" t="n">
        <v>189</v>
      </c>
      <c r="K268" t="inlineStr">
        <is>
          <t>https://simulateur-pv.itec-riviera.com/?lat=45.71204&amp;lon=4.88724&amp;surface=1037&amp;kwc=189&amp;prod=216797&amp;type=ombriere&amp;surface_parking=2074&amp;societe=FRANCE+FERMETURES&amp;nom=Ombriere+-+FRANCE+FERMETURES</t>
        </is>
      </c>
      <c r="L268" t="inlineStr">
        <is>
          <t>Voltec Solar</t>
        </is>
      </c>
      <c r="M268" t="inlineStr">
        <is>
          <t>Cible identifiée</t>
        </is>
      </c>
      <c r="R268" t="inlineStr">
        <is>
          <t>Non</t>
        </is>
      </c>
      <c r="U268">
        <f>IF(AND(S268&lt;&gt;"",T268&lt;&gt;""),S268*T268/100,"")</f>
        <v/>
      </c>
      <c r="W268">
        <f>IF(AND(U268&lt;&gt;"",V268&lt;&gt;""),U268*V268/100,"")</f>
        <v/>
      </c>
      <c r="X268" t="inlineStr">
        <is>
          <t>Détecté via RADAR APER · SIREN 329403422</t>
        </is>
      </c>
    </row>
    <row r="269">
      <c r="A269" t="n">
        <v>266</v>
      </c>
      <c r="B269" t="inlineStr">
        <is>
          <t>LA POSTE</t>
        </is>
      </c>
      <c r="C269" t="inlineStr">
        <is>
          <t>Vénissieux / Corbas</t>
        </is>
      </c>
      <c r="D269" t="inlineStr"/>
      <c r="E269" t="inlineStr">
        <is>
          <t>Ombrière parking</t>
        </is>
      </c>
      <c r="F269" t="n">
        <v>2074</v>
      </c>
      <c r="G269" t="inlineStr">
        <is>
          <t>01/07/2028</t>
        </is>
      </c>
      <c r="H269" t="n">
        <v>20000</v>
      </c>
      <c r="I269" t="n">
        <v>1037</v>
      </c>
      <c r="J269" t="n">
        <v>189</v>
      </c>
      <c r="K269" t="inlineStr">
        <is>
          <t>https://simulateur-pv.itec-riviera.com/?lat=45.70962&amp;lon=4.90548&amp;surface=1037&amp;kwc=189&amp;prod=216873&amp;type=ombriere&amp;surface_parking=2074&amp;societe=LA+POSTE&amp;nom=Ombriere+-+LA+POSTE</t>
        </is>
      </c>
      <c r="L269" t="inlineStr">
        <is>
          <t>Voltec Solar</t>
        </is>
      </c>
      <c r="M269" t="inlineStr">
        <is>
          <t>Cible identifiée</t>
        </is>
      </c>
      <c r="R269" t="inlineStr">
        <is>
          <t>Non</t>
        </is>
      </c>
      <c r="U269">
        <f>IF(AND(S269&lt;&gt;"",T269&lt;&gt;""),S269*T269/100,"")</f>
        <v/>
      </c>
      <c r="W269">
        <f>IF(AND(U269&lt;&gt;"",V269&lt;&gt;""),U269*V269/100,"")</f>
        <v/>
      </c>
      <c r="X269" t="inlineStr">
        <is>
          <t>Détecté via RADAR APER · SIREN 356000000 · dirigeant : IRENE BAUDRY</t>
        </is>
      </c>
    </row>
    <row r="270">
      <c r="A270" t="n">
        <v>267</v>
      </c>
      <c r="B270" t="inlineStr">
        <is>
          <t>GINGER CEBTP</t>
        </is>
      </c>
      <c r="C270" t="inlineStr">
        <is>
          <t>Vénissieux / Corbas</t>
        </is>
      </c>
      <c r="D270" t="inlineStr"/>
      <c r="E270" t="inlineStr">
        <is>
          <t>Ombrière parking</t>
        </is>
      </c>
      <c r="F270" t="n">
        <v>2074</v>
      </c>
      <c r="G270" t="inlineStr">
        <is>
          <t>01/07/2028</t>
        </is>
      </c>
      <c r="H270" t="n">
        <v>20000</v>
      </c>
      <c r="I270" t="n">
        <v>1037</v>
      </c>
      <c r="J270" t="n">
        <v>189</v>
      </c>
      <c r="K270" t="inlineStr">
        <is>
          <t>https://simulateur-pv.itec-riviera.com/?lat=45.70962&amp;lon=4.90548&amp;surface=1037&amp;kwc=189&amp;prod=216873&amp;type=ombriere&amp;surface_parking=2074&amp;societe=GINGER+CEBTP&amp;nom=Ombriere+-+GINGER+CEBTP</t>
        </is>
      </c>
      <c r="L270" t="inlineStr">
        <is>
          <t>Voltec Solar</t>
        </is>
      </c>
      <c r="M270" t="inlineStr">
        <is>
          <t>Cible identifiée</t>
        </is>
      </c>
      <c r="R270" t="inlineStr">
        <is>
          <t>Non</t>
        </is>
      </c>
      <c r="U270">
        <f>IF(AND(S270&lt;&gt;"",T270&lt;&gt;""),S270*T270/100,"")</f>
        <v/>
      </c>
      <c r="W270">
        <f>IF(AND(U270&lt;&gt;"",V270&lt;&gt;""),U270*V270/100,"")</f>
        <v/>
      </c>
      <c r="X270" t="inlineStr">
        <is>
          <t>Détecté via RADAR APER · SIREN 412442519 · dirigeant : JÉRÔME STÉPHANE JEAN-PIERRE MOUNIER</t>
        </is>
      </c>
    </row>
    <row r="271">
      <c r="A271" t="n">
        <v>268</v>
      </c>
      <c r="B271" t="inlineStr">
        <is>
          <t>LIDL (LIDL)</t>
        </is>
      </c>
      <c r="C271" t="inlineStr">
        <is>
          <t>Vénissieux / Corbas</t>
        </is>
      </c>
      <c r="D271" t="inlineStr"/>
      <c r="E271" t="inlineStr">
        <is>
          <t>Ombrière parking</t>
        </is>
      </c>
      <c r="F271" t="n">
        <v>2068</v>
      </c>
      <c r="G271" t="inlineStr">
        <is>
          <t>01/07/2028</t>
        </is>
      </c>
      <c r="H271" t="n">
        <v>20000</v>
      </c>
      <c r="I271" t="n">
        <v>1034</v>
      </c>
      <c r="J271" t="n">
        <v>188</v>
      </c>
      <c r="K271" t="inlineStr">
        <is>
          <t>https://simulateur-pv.itec-riviera.com/?lat=45.72595&amp;lon=4.86356&amp;surface=1034&amp;kwc=188&amp;prod=216212&amp;type=ombriere&amp;surface_parking=2068&amp;societe=LIDL+%28LIDL%29&amp;nom=Ombriere+-+LIDL+%28LIDL%29</t>
        </is>
      </c>
      <c r="L271" t="inlineStr">
        <is>
          <t>Voltec Solar</t>
        </is>
      </c>
      <c r="M271" t="inlineStr">
        <is>
          <t>Cible identifiée</t>
        </is>
      </c>
      <c r="R271" t="inlineStr">
        <is>
          <t>Non</t>
        </is>
      </c>
      <c r="U271">
        <f>IF(AND(S271&lt;&gt;"",T271&lt;&gt;""),S271*T271/100,"")</f>
        <v/>
      </c>
      <c r="W271">
        <f>IF(AND(U271&lt;&gt;"",V271&lt;&gt;""),U271*V271/100,"")</f>
        <v/>
      </c>
      <c r="X271" t="inlineStr">
        <is>
          <t>Détecté via RADAR APER · SIREN 343262622 · dirigeant : BRUNO SERGE CAILLET</t>
        </is>
      </c>
    </row>
    <row r="272">
      <c r="A272" t="n">
        <v>269</v>
      </c>
      <c r="B272" t="inlineStr">
        <is>
          <t>CARREFOUR PROXIMITE FRANCE</t>
        </is>
      </c>
      <c r="C272" t="inlineStr">
        <is>
          <t>Vénissieux / Corbas</t>
        </is>
      </c>
      <c r="D272" t="inlineStr"/>
      <c r="E272" t="inlineStr">
        <is>
          <t>Ombrière parking</t>
        </is>
      </c>
      <c r="F272" t="n">
        <v>2068</v>
      </c>
      <c r="G272" t="inlineStr">
        <is>
          <t>01/07/2028</t>
        </is>
      </c>
      <c r="H272" t="n">
        <v>20000</v>
      </c>
      <c r="I272" t="n">
        <v>1034</v>
      </c>
      <c r="J272" t="n">
        <v>188</v>
      </c>
      <c r="K272" t="inlineStr">
        <is>
          <t>https://simulateur-pv.itec-riviera.com/?lat=45.72595&amp;lon=4.86356&amp;surface=1034&amp;kwc=188&amp;prod=216212&amp;type=ombriere&amp;surface_parking=2068&amp;societe=CARREFOUR+PROXIMITE+FRANCE&amp;nom=Ombriere+-+CARREFOUR+PROXIMITE+FRANCE</t>
        </is>
      </c>
      <c r="L272" t="inlineStr">
        <is>
          <t>Voltec Solar</t>
        </is>
      </c>
      <c r="M272" t="inlineStr">
        <is>
          <t>Cible identifiée</t>
        </is>
      </c>
      <c r="R272" t="inlineStr">
        <is>
          <t>Non</t>
        </is>
      </c>
      <c r="U272">
        <f>IF(AND(S272&lt;&gt;"",T272&lt;&gt;""),S272*T272/100,"")</f>
        <v/>
      </c>
      <c r="W272">
        <f>IF(AND(U272&lt;&gt;"",V272&lt;&gt;""),U272*V272/100,"")</f>
        <v/>
      </c>
      <c r="X272" t="inlineStr">
        <is>
          <t>Détecté via RADAR APER · SIREN 345130488 · dirigeant : BENOIT MARIE BERTRAND SOURY</t>
        </is>
      </c>
    </row>
    <row r="273">
      <c r="A273" t="n">
        <v>270</v>
      </c>
      <c r="B273" t="inlineStr">
        <is>
          <t>5ASEC R I F</t>
        </is>
      </c>
      <c r="C273" t="inlineStr">
        <is>
          <t>Vénissieux / Corbas</t>
        </is>
      </c>
      <c r="D273" t="inlineStr"/>
      <c r="E273" t="inlineStr">
        <is>
          <t>Ombrière parking</t>
        </is>
      </c>
      <c r="F273" t="n">
        <v>2034</v>
      </c>
      <c r="G273" t="inlineStr">
        <is>
          <t>01/07/2028</t>
        </is>
      </c>
      <c r="H273" t="n">
        <v>20000</v>
      </c>
      <c r="I273" t="n">
        <v>1017</v>
      </c>
      <c r="J273" t="n">
        <v>185</v>
      </c>
      <c r="K273" t="inlineStr">
        <is>
          <t>https://simulateur-pv.itec-riviera.com/?lat=45.71550&amp;lon=4.87638&amp;surface=1017&amp;kwc=185&amp;prod=212646&amp;type=ombriere&amp;surface_parking=2034&amp;societe=5ASEC+R+I+F&amp;nom=Ombriere+-+5ASEC+R+I+F</t>
        </is>
      </c>
      <c r="L273" t="inlineStr">
        <is>
          <t>Voltec Solar</t>
        </is>
      </c>
      <c r="M273" t="inlineStr">
        <is>
          <t>Cible identifiée</t>
        </is>
      </c>
      <c r="R273" t="inlineStr">
        <is>
          <t>Non</t>
        </is>
      </c>
      <c r="U273">
        <f>IF(AND(S273&lt;&gt;"",T273&lt;&gt;""),S273*T273/100,"")</f>
        <v/>
      </c>
      <c r="W273">
        <f>IF(AND(U273&lt;&gt;"",V273&lt;&gt;""),U273*V273/100,"")</f>
        <v/>
      </c>
      <c r="X273" t="inlineStr">
        <is>
          <t>Détecté via RADAR APER · SIREN 418782025</t>
        </is>
      </c>
    </row>
    <row r="274">
      <c r="A274" t="n">
        <v>271</v>
      </c>
      <c r="B274" t="inlineStr">
        <is>
          <t>FLUNCH (FLUNCH)</t>
        </is>
      </c>
      <c r="C274" t="inlineStr">
        <is>
          <t>Vénissieux / Corbas</t>
        </is>
      </c>
      <c r="D274" t="inlineStr"/>
      <c r="E274" t="inlineStr">
        <is>
          <t>Ombrière parking</t>
        </is>
      </c>
      <c r="F274" t="n">
        <v>2034</v>
      </c>
      <c r="G274" t="inlineStr">
        <is>
          <t>01/07/2028</t>
        </is>
      </c>
      <c r="H274" t="n">
        <v>20000</v>
      </c>
      <c r="I274" t="n">
        <v>1017</v>
      </c>
      <c r="J274" t="n">
        <v>185</v>
      </c>
      <c r="K274" t="inlineStr">
        <is>
          <t>https://simulateur-pv.itec-riviera.com/?lat=45.71550&amp;lon=4.87638&amp;surface=1017&amp;kwc=185&amp;prod=212646&amp;type=ombriere&amp;surface_parking=2034&amp;societe=FLUNCH+%28FLUNCH%29&amp;nom=Ombriere+-+FLUNCH+%28FLUNCH%29</t>
        </is>
      </c>
      <c r="L274" t="inlineStr">
        <is>
          <t>Voltec Solar</t>
        </is>
      </c>
      <c r="M274" t="inlineStr">
        <is>
          <t>Cible identifiée</t>
        </is>
      </c>
      <c r="R274" t="inlineStr">
        <is>
          <t>Non</t>
        </is>
      </c>
      <c r="U274">
        <f>IF(AND(S274&lt;&gt;"",T274&lt;&gt;""),S274*T274/100,"")</f>
        <v/>
      </c>
      <c r="W274">
        <f>IF(AND(U274&lt;&gt;"",V274&lt;&gt;""),U274*V274/100,"")</f>
        <v/>
      </c>
      <c r="X274" t="inlineStr">
        <is>
          <t>Détecté via RADAR APER · SIREN 320772510 · dirigeant : HERVÉ RAMPAL</t>
        </is>
      </c>
    </row>
    <row r="275">
      <c r="A275" t="n">
        <v>272</v>
      </c>
      <c r="B275" t="inlineStr">
        <is>
          <t>SAVPRO SOCIETE D'ACHAT DE VENTE ET DE PROTECTION (TECHNI-FEU) (SAVPRO)</t>
        </is>
      </c>
      <c r="C275" t="inlineStr">
        <is>
          <t>Vénissieux / Corbas</t>
        </is>
      </c>
      <c r="D275" t="inlineStr"/>
      <c r="E275" t="inlineStr">
        <is>
          <t>Ombrière parking</t>
        </is>
      </c>
      <c r="F275" t="n">
        <v>2021</v>
      </c>
      <c r="G275" t="inlineStr">
        <is>
          <t>01/07/2028</t>
        </is>
      </c>
      <c r="H275" t="n">
        <v>20000</v>
      </c>
      <c r="I275" t="n">
        <v>1011</v>
      </c>
      <c r="J275" t="n">
        <v>184</v>
      </c>
      <c r="K275" t="inlineStr">
        <is>
          <t>https://simulateur-pv.itec-riviera.com/?lat=45.68150&amp;lon=4.93010&amp;surface=1011&amp;kwc=184&amp;prod=211322&amp;type=ombriere&amp;surface_parking=2021&amp;societe=SAVPRO+SOCIETE+D%27ACHAT+DE+VENTE+ET+DE+PROTECTION+%28TECHNI-FEU%29+%28SAVPRO%29&amp;nom=Ombriere+-+SAVPRO+SOCIETE+D%27ACHAT+DE+VENTE+ET+DE+PROTECTION+%28TECHNI-FEU%29+%28SAVPRO%29</t>
        </is>
      </c>
      <c r="L275" t="inlineStr">
        <is>
          <t>Voltec Solar</t>
        </is>
      </c>
      <c r="M275" t="inlineStr">
        <is>
          <t>Cible identifiée</t>
        </is>
      </c>
      <c r="R275" t="inlineStr">
        <is>
          <t>Non</t>
        </is>
      </c>
      <c r="U275">
        <f>IF(AND(S275&lt;&gt;"",T275&lt;&gt;""),S275*T275/100,"")</f>
        <v/>
      </c>
      <c r="W275">
        <f>IF(AND(U275&lt;&gt;"",V275&lt;&gt;""),U275*V275/100,"")</f>
        <v/>
      </c>
      <c r="X275" t="inlineStr">
        <is>
          <t>Détecté via RADAR APER · SIREN 330076019 · dirigeant : THIERRY THIBAULT DE MENONVILLE</t>
        </is>
      </c>
    </row>
    <row r="276">
      <c r="A276" t="n">
        <v>273</v>
      </c>
      <c r="B276" t="inlineStr">
        <is>
          <t>COMMERCE RECHANGE AUTOMOBILES</t>
        </is>
      </c>
      <c r="C276" t="inlineStr">
        <is>
          <t>Vénissieux / Corbas</t>
        </is>
      </c>
      <c r="D276" t="inlineStr"/>
      <c r="E276" t="inlineStr">
        <is>
          <t>Ombrière parking</t>
        </is>
      </c>
      <c r="F276" t="n">
        <v>2021</v>
      </c>
      <c r="G276" t="inlineStr">
        <is>
          <t>01/07/2028</t>
        </is>
      </c>
      <c r="H276" t="n">
        <v>20000</v>
      </c>
      <c r="I276" t="n">
        <v>1011</v>
      </c>
      <c r="J276" t="n">
        <v>184</v>
      </c>
      <c r="K276" t="inlineStr">
        <is>
          <t>https://simulateur-pv.itec-riviera.com/?lat=45.68150&amp;lon=4.93010&amp;surface=1011&amp;kwc=184&amp;prod=211322&amp;type=ombriere&amp;surface_parking=2021&amp;societe=COMMERCE+RECHANGE+AUTOMOBILES&amp;nom=Ombriere+-+COMMERCE+RECHANGE+AUTOMOBILES</t>
        </is>
      </c>
      <c r="L276" t="inlineStr">
        <is>
          <t>Voltec Solar</t>
        </is>
      </c>
      <c r="M276" t="inlineStr">
        <is>
          <t>Cible identifiée</t>
        </is>
      </c>
      <c r="R276" t="inlineStr">
        <is>
          <t>Non</t>
        </is>
      </c>
      <c r="U276">
        <f>IF(AND(S276&lt;&gt;"",T276&lt;&gt;""),S276*T276/100,"")</f>
        <v/>
      </c>
      <c r="W276">
        <f>IF(AND(U276&lt;&gt;"",V276&lt;&gt;""),U276*V276/100,"")</f>
        <v/>
      </c>
      <c r="X276" t="inlineStr">
        <is>
          <t>Détecté via RADAR APER · SIREN 967505660 · dirigeant : FRÉDÉRIC MARIE JEAN YVES GAILLARD</t>
        </is>
      </c>
    </row>
    <row r="277">
      <c r="A277" t="n">
        <v>274</v>
      </c>
      <c r="B277" t="inlineStr">
        <is>
          <t>CENTRE REGIONAL OEUVRES UNIV SCOLAIRES (CROUS)</t>
        </is>
      </c>
      <c r="C277" t="inlineStr">
        <is>
          <t>Vénissieux / Corbas</t>
        </is>
      </c>
      <c r="D277" t="inlineStr"/>
      <c r="E277" t="inlineStr">
        <is>
          <t>Ombrière parking</t>
        </is>
      </c>
      <c r="F277" t="n">
        <v>1999</v>
      </c>
      <c r="G277" t="inlineStr">
        <is>
          <t>01/07/2028</t>
        </is>
      </c>
      <c r="H277" t="n">
        <v>20000</v>
      </c>
      <c r="I277" t="n">
        <v>999</v>
      </c>
      <c r="J277" t="n">
        <v>182</v>
      </c>
      <c r="K277" t="inlineStr">
        <is>
          <t>https://simulateur-pv.itec-riviera.com/?lat=45.72141&amp;lon=4.91522&amp;surface=999&amp;kwc=182&amp;prod=208969&amp;type=ombriere&amp;surface_parking=1999&amp;societe=CENTRE+REGIONAL+OEUVRES+UNIV+SCOLAIRES+%28CROUS%29&amp;nom=Ombriere+-+CENTRE+REGIONAL+OEUVRES+UNIV+SCOLAIRES+%28CROUS%29</t>
        </is>
      </c>
      <c r="L277" t="inlineStr">
        <is>
          <t>Voltec Solar</t>
        </is>
      </c>
      <c r="M277" t="inlineStr">
        <is>
          <t>Cible identifiée</t>
        </is>
      </c>
      <c r="R277" t="inlineStr">
        <is>
          <t>Non</t>
        </is>
      </c>
      <c r="U277">
        <f>IF(AND(S277&lt;&gt;"",T277&lt;&gt;""),S277*T277/100,"")</f>
        <v/>
      </c>
      <c r="W277">
        <f>IF(AND(U277&lt;&gt;"",V277&lt;&gt;""),U277*V277/100,"")</f>
        <v/>
      </c>
      <c r="X277" t="inlineStr">
        <is>
          <t>Détecté via RADAR APER · SIREN 186901567</t>
        </is>
      </c>
    </row>
    <row r="278">
      <c r="A278" t="n">
        <v>275</v>
      </c>
      <c r="B278" t="inlineStr">
        <is>
          <t>UNIVERSITE LUMIERE LYON 2</t>
        </is>
      </c>
      <c r="C278" t="inlineStr">
        <is>
          <t>Vénissieux / Corbas</t>
        </is>
      </c>
      <c r="D278" t="inlineStr"/>
      <c r="E278" t="inlineStr">
        <is>
          <t>Ombrière parking</t>
        </is>
      </c>
      <c r="F278" t="n">
        <v>1999</v>
      </c>
      <c r="G278" t="inlineStr">
        <is>
          <t>01/07/2028</t>
        </is>
      </c>
      <c r="H278" t="n">
        <v>20000</v>
      </c>
      <c r="I278" t="n">
        <v>999</v>
      </c>
      <c r="J278" t="n">
        <v>182</v>
      </c>
      <c r="K278" t="inlineStr">
        <is>
          <t>https://simulateur-pv.itec-riviera.com/?lat=45.72141&amp;lon=4.91522&amp;surface=999&amp;kwc=182&amp;prod=208969&amp;type=ombriere&amp;surface_parking=1999&amp;societe=UNIVERSITE+LUMIERE+LYON+2&amp;nom=Ombriere+-+UNIVERSITE+LUMIERE+LYON+2</t>
        </is>
      </c>
      <c r="L278" t="inlineStr">
        <is>
          <t>Voltec Solar</t>
        </is>
      </c>
      <c r="M278" t="inlineStr">
        <is>
          <t>Cible identifiée</t>
        </is>
      </c>
      <c r="R278" t="inlineStr">
        <is>
          <t>Non</t>
        </is>
      </c>
      <c r="U278">
        <f>IF(AND(S278&lt;&gt;"",T278&lt;&gt;""),S278*T278/100,"")</f>
        <v/>
      </c>
      <c r="W278">
        <f>IF(AND(U278&lt;&gt;"",V278&lt;&gt;""),U278*V278/100,"")</f>
        <v/>
      </c>
      <c r="X278" t="inlineStr">
        <is>
          <t>Détecté via RADAR APER · SIREN 196917751</t>
        </is>
      </c>
    </row>
    <row r="279">
      <c r="A279" t="n">
        <v>276</v>
      </c>
      <c r="B279" t="inlineStr">
        <is>
          <t>SODEXO ENTREPRISES</t>
        </is>
      </c>
      <c r="C279" t="inlineStr">
        <is>
          <t>Vénissieux / Corbas</t>
        </is>
      </c>
      <c r="D279" t="inlineStr"/>
      <c r="E279" t="inlineStr">
        <is>
          <t>Ombrière parking</t>
        </is>
      </c>
      <c r="F279" t="n">
        <v>1995</v>
      </c>
      <c r="G279" t="inlineStr">
        <is>
          <t>01/07/2028</t>
        </is>
      </c>
      <c r="H279" t="n">
        <v>20000</v>
      </c>
      <c r="I279" t="n">
        <v>997</v>
      </c>
      <c r="J279" t="n">
        <v>181</v>
      </c>
      <c r="K279" t="inlineStr">
        <is>
          <t>https://simulateur-pv.itec-riviera.com/?lat=45.69847&amp;lon=4.91910&amp;surface=997&amp;kwc=181&amp;prod=208541&amp;type=ombriere&amp;surface_parking=1995&amp;societe=SODEXO+ENTREPRISES&amp;nom=Ombriere+-+SODEXO+ENTREPRISES</t>
        </is>
      </c>
      <c r="L279" t="inlineStr">
        <is>
          <t>Voltec Solar</t>
        </is>
      </c>
      <c r="M279" t="inlineStr">
        <is>
          <t>Cible identifiée</t>
        </is>
      </c>
      <c r="R279" t="inlineStr">
        <is>
          <t>Non</t>
        </is>
      </c>
      <c r="U279">
        <f>IF(AND(S279&lt;&gt;"",T279&lt;&gt;""),S279*T279/100,"")</f>
        <v/>
      </c>
      <c r="W279">
        <f>IF(AND(U279&lt;&gt;"",V279&lt;&gt;""),U279*V279/100,"")</f>
        <v/>
      </c>
      <c r="X279" t="inlineStr">
        <is>
          <t>Détecté via RADAR APER · SIREN 338253230 · dirigeant : SOPHIE NERON BERGER (BERGER)</t>
        </is>
      </c>
    </row>
    <row r="280">
      <c r="A280" t="n">
        <v>277</v>
      </c>
      <c r="B280" t="inlineStr">
        <is>
          <t>BOULANGER</t>
        </is>
      </c>
      <c r="C280" t="inlineStr">
        <is>
          <t>Vénissieux / Corbas</t>
        </is>
      </c>
      <c r="D280" t="inlineStr"/>
      <c r="E280" t="inlineStr">
        <is>
          <t>Ombrière parking</t>
        </is>
      </c>
      <c r="F280" t="n">
        <v>1995</v>
      </c>
      <c r="G280" t="inlineStr">
        <is>
          <t>01/07/2028</t>
        </is>
      </c>
      <c r="H280" t="n">
        <v>20000</v>
      </c>
      <c r="I280" t="n">
        <v>997</v>
      </c>
      <c r="J280" t="n">
        <v>181</v>
      </c>
      <c r="K280" t="inlineStr">
        <is>
          <t>https://simulateur-pv.itec-riviera.com/?lat=45.69847&amp;lon=4.91910&amp;surface=997&amp;kwc=181&amp;prod=208541&amp;type=ombriere&amp;surface_parking=1995&amp;societe=BOULANGER&amp;nom=Ombriere+-+BOULANGER</t>
        </is>
      </c>
      <c r="L280" t="inlineStr">
        <is>
          <t>Voltec Solar</t>
        </is>
      </c>
      <c r="M280" t="inlineStr">
        <is>
          <t>Cible identifiée</t>
        </is>
      </c>
      <c r="R280" t="inlineStr">
        <is>
          <t>Non</t>
        </is>
      </c>
      <c r="U280">
        <f>IF(AND(S280&lt;&gt;"",T280&lt;&gt;""),S280*T280/100,"")</f>
        <v/>
      </c>
      <c r="W280">
        <f>IF(AND(U280&lt;&gt;"",V280&lt;&gt;""),U280*V280/100,"")</f>
        <v/>
      </c>
      <c r="X280" t="inlineStr">
        <is>
          <t>Détecté via RADAR APER · SIREN 347384570 · dirigeant : ÉRIC YVON COURTEILLE</t>
        </is>
      </c>
    </row>
    <row r="281">
      <c r="A281" t="n">
        <v>278</v>
      </c>
      <c r="B281" t="inlineStr">
        <is>
          <t>ELIOR RESTAURATION FRANCE (ELIOR RESTAURATION ENSEIGNEMENT - ELIOR RESTAURATION SANTE)</t>
        </is>
      </c>
      <c r="C281" t="inlineStr">
        <is>
          <t>Vénissieux / Corbas</t>
        </is>
      </c>
      <c r="D281" t="inlineStr"/>
      <c r="E281" t="inlineStr">
        <is>
          <t>Ombrière parking</t>
        </is>
      </c>
      <c r="F281" t="n">
        <v>1980</v>
      </c>
      <c r="G281" t="inlineStr">
        <is>
          <t>01/07/2028</t>
        </is>
      </c>
      <c r="H281" t="n">
        <v>20000</v>
      </c>
      <c r="I281" t="n">
        <v>990</v>
      </c>
      <c r="J281" t="n">
        <v>180</v>
      </c>
      <c r="K281" t="inlineStr">
        <is>
          <t>https://simulateur-pv.itec-riviera.com/?lat=45.70787&amp;lon=4.89265&amp;surface=990&amp;kwc=180&amp;prod=207022&amp;type=ombriere&amp;surface_parking=1980&amp;societe=ELIOR+RESTAURATION+FRANCE+%28ELIOR+RESTAURATION+ENSEIGNEMENT+-+ELIOR+RESTAURATION+SANTE%29&amp;nom=Ombriere+-+ELIOR+RESTAURATION+FRANCE+%28ELIOR+RESTAURATION+ENSEIGNEMENT+-+ELIOR+RESTAURATION+SANTE%29</t>
        </is>
      </c>
      <c r="L281" t="inlineStr">
        <is>
          <t>Voltec Solar</t>
        </is>
      </c>
      <c r="M281" t="inlineStr">
        <is>
          <t>Cible identifiée</t>
        </is>
      </c>
      <c r="R281" t="inlineStr">
        <is>
          <t>Non</t>
        </is>
      </c>
      <c r="U281">
        <f>IF(AND(S281&lt;&gt;"",T281&lt;&gt;""),S281*T281/100,"")</f>
        <v/>
      </c>
      <c r="W281">
        <f>IF(AND(U281&lt;&gt;"",V281&lt;&gt;""),U281*V281/100,"")</f>
        <v/>
      </c>
      <c r="X281" t="inlineStr">
        <is>
          <t>Détecté via RADAR APER · SIREN 662025196 · dirigeant : BORIS DERICHEBOURG</t>
        </is>
      </c>
    </row>
    <row r="282">
      <c r="A282" t="n">
        <v>279</v>
      </c>
      <c r="B282" t="inlineStr">
        <is>
          <t>SODEXO ENTREPRISES</t>
        </is>
      </c>
      <c r="C282" t="inlineStr">
        <is>
          <t>Vénissieux / Corbas</t>
        </is>
      </c>
      <c r="D282" t="inlineStr"/>
      <c r="E282" t="inlineStr">
        <is>
          <t>Ombrière parking</t>
        </is>
      </c>
      <c r="F282" t="n">
        <v>1980</v>
      </c>
      <c r="G282" t="inlineStr">
        <is>
          <t>01/07/2028</t>
        </is>
      </c>
      <c r="H282" t="n">
        <v>20000</v>
      </c>
      <c r="I282" t="n">
        <v>990</v>
      </c>
      <c r="J282" t="n">
        <v>180</v>
      </c>
      <c r="K282" t="inlineStr">
        <is>
          <t>https://simulateur-pv.itec-riviera.com/?lat=45.70787&amp;lon=4.89265&amp;surface=990&amp;kwc=180&amp;prod=207022&amp;type=ombriere&amp;surface_parking=1980&amp;societe=SODEXO+ENTREPRISES&amp;nom=Ombriere+-+SODEXO+ENTREPRISES</t>
        </is>
      </c>
      <c r="L282" t="inlineStr">
        <is>
          <t>Voltec Solar</t>
        </is>
      </c>
      <c r="M282" t="inlineStr">
        <is>
          <t>Cible identifiée</t>
        </is>
      </c>
      <c r="R282" t="inlineStr">
        <is>
          <t>Non</t>
        </is>
      </c>
      <c r="U282">
        <f>IF(AND(S282&lt;&gt;"",T282&lt;&gt;""),S282*T282/100,"")</f>
        <v/>
      </c>
      <c r="W282">
        <f>IF(AND(U282&lt;&gt;"",V282&lt;&gt;""),U282*V282/100,"")</f>
        <v/>
      </c>
      <c r="X282" t="inlineStr">
        <is>
          <t>Détecté via RADAR APER · SIREN 338253230 · dirigeant : SOPHIE NERON BERGER (BERGER)</t>
        </is>
      </c>
    </row>
    <row r="283">
      <c r="A283" t="n">
        <v>280</v>
      </c>
      <c r="B283" t="inlineStr">
        <is>
          <t>VOLVO TRUCKS FRANCE</t>
        </is>
      </c>
      <c r="C283" t="inlineStr">
        <is>
          <t>Vénissieux / Corbas</t>
        </is>
      </c>
      <c r="D283" t="inlineStr"/>
      <c r="E283" t="inlineStr">
        <is>
          <t>Ombrière parking</t>
        </is>
      </c>
      <c r="F283" t="n">
        <v>1978</v>
      </c>
      <c r="G283" t="inlineStr">
        <is>
          <t>01/07/2028</t>
        </is>
      </c>
      <c r="H283" t="n">
        <v>20000</v>
      </c>
      <c r="I283" t="n">
        <v>989</v>
      </c>
      <c r="J283" t="n">
        <v>180</v>
      </c>
      <c r="K283" t="inlineStr">
        <is>
          <t>https://simulateur-pv.itec-riviera.com/?lat=45.70404&amp;lon=4.91187&amp;surface=989&amp;kwc=180&amp;prod=206745&amp;type=ombriere&amp;surface_parking=1978&amp;societe=VOLVO+TRUCKS+FRANCE&amp;nom=Ombriere+-+VOLVO+TRUCKS+FRANCE</t>
        </is>
      </c>
      <c r="L283" t="inlineStr">
        <is>
          <t>Voltec Solar</t>
        </is>
      </c>
      <c r="M283" t="inlineStr">
        <is>
          <t>Cible identifiée</t>
        </is>
      </c>
      <c r="R283" t="inlineStr">
        <is>
          <t>Non</t>
        </is>
      </c>
      <c r="U283">
        <f>IF(AND(S283&lt;&gt;"",T283&lt;&gt;""),S283*T283/100,"")</f>
        <v/>
      </c>
      <c r="W283">
        <f>IF(AND(U283&lt;&gt;"",V283&lt;&gt;""),U283*V283/100,"")</f>
        <v/>
      </c>
      <c r="X283" t="inlineStr">
        <is>
          <t>Détecté via RADAR APER · SIREN 379134166 · dirigeant : AKE MARCUS HÖRBERG</t>
        </is>
      </c>
    </row>
    <row r="284">
      <c r="A284" t="n">
        <v>281</v>
      </c>
      <c r="B284" t="inlineStr">
        <is>
          <t>EDF POWER SOLUTIONS FRANCE</t>
        </is>
      </c>
      <c r="C284" t="inlineStr">
        <is>
          <t>Vénissieux / Corbas</t>
        </is>
      </c>
      <c r="D284" t="inlineStr"/>
      <c r="E284" t="inlineStr">
        <is>
          <t>Ombrière parking</t>
        </is>
      </c>
      <c r="F284" t="n">
        <v>1978</v>
      </c>
      <c r="G284" t="inlineStr">
        <is>
          <t>01/07/2028</t>
        </is>
      </c>
      <c r="H284" t="n">
        <v>20000</v>
      </c>
      <c r="I284" t="n">
        <v>989</v>
      </c>
      <c r="J284" t="n">
        <v>180</v>
      </c>
      <c r="K284" t="inlineStr">
        <is>
          <t>https://simulateur-pv.itec-riviera.com/?lat=45.70404&amp;lon=4.91187&amp;surface=989&amp;kwc=180&amp;prod=206745&amp;type=ombriere&amp;surface_parking=1978&amp;societe=EDF+POWER+SOLUTIONS+FRANCE&amp;nom=Ombriere+-+EDF+POWER+SOLUTIONS+FRANCE</t>
        </is>
      </c>
      <c r="L284" t="inlineStr">
        <is>
          <t>Voltec Solar</t>
        </is>
      </c>
      <c r="M284" t="inlineStr">
        <is>
          <t>Cible identifiée</t>
        </is>
      </c>
      <c r="R284" t="inlineStr">
        <is>
          <t>Non</t>
        </is>
      </c>
      <c r="U284">
        <f>IF(AND(S284&lt;&gt;"",T284&lt;&gt;""),S284*T284/100,"")</f>
        <v/>
      </c>
      <c r="W284">
        <f>IF(AND(U284&lt;&gt;"",V284&lt;&gt;""),U284*V284/100,"")</f>
        <v/>
      </c>
      <c r="X284" t="inlineStr">
        <is>
          <t>Détecté via RADAR APER · SIREN 434689915</t>
        </is>
      </c>
    </row>
    <row r="285">
      <c r="A285" t="n">
        <v>282</v>
      </c>
      <c r="B285" t="inlineStr">
        <is>
          <t>PETIT FORESTIER LOCATION</t>
        </is>
      </c>
      <c r="C285" t="inlineStr">
        <is>
          <t>Vénissieux / Corbas</t>
        </is>
      </c>
      <c r="D285" t="inlineStr"/>
      <c r="E285" t="inlineStr">
        <is>
          <t>Ombrière parking</t>
        </is>
      </c>
      <c r="F285" t="n">
        <v>1972</v>
      </c>
      <c r="G285" t="inlineStr">
        <is>
          <t>01/07/2028</t>
        </is>
      </c>
      <c r="H285" t="n">
        <v>20000</v>
      </c>
      <c r="I285" t="n">
        <v>986</v>
      </c>
      <c r="J285" t="n">
        <v>179</v>
      </c>
      <c r="K285" t="inlineStr">
        <is>
          <t>https://simulateur-pv.itec-riviera.com/?lat=45.68079&amp;lon=4.92635&amp;surface=986&amp;kwc=179&amp;prod=206118&amp;type=ombriere&amp;surface_parking=1972&amp;societe=PETIT+FORESTIER+LOCATION&amp;nom=Ombriere+-+PETIT+FORESTIER+LOCATION</t>
        </is>
      </c>
      <c r="L285" t="inlineStr">
        <is>
          <t>Voltec Solar</t>
        </is>
      </c>
      <c r="M285" t="inlineStr">
        <is>
          <t>Cible identifiée</t>
        </is>
      </c>
      <c r="R285" t="inlineStr">
        <is>
          <t>Non</t>
        </is>
      </c>
      <c r="U285">
        <f>IF(AND(S285&lt;&gt;"",T285&lt;&gt;""),S285*T285/100,"")</f>
        <v/>
      </c>
      <c r="W285">
        <f>IF(AND(U285&lt;&gt;"",V285&lt;&gt;""),U285*V285/100,"")</f>
        <v/>
      </c>
      <c r="X285" t="inlineStr">
        <is>
          <t>Détecté via RADAR APER · SIREN 300571049 · dirigeant : SYLVAIN DUPONT</t>
        </is>
      </c>
    </row>
    <row r="286">
      <c r="A286" t="n">
        <v>283</v>
      </c>
      <c r="B286" t="inlineStr">
        <is>
          <t>STRICHER</t>
        </is>
      </c>
      <c r="C286" t="inlineStr">
        <is>
          <t>Vénissieux / Corbas</t>
        </is>
      </c>
      <c r="D286" t="inlineStr"/>
      <c r="E286" t="inlineStr">
        <is>
          <t>Ombrière parking</t>
        </is>
      </c>
      <c r="F286" t="n">
        <v>1972</v>
      </c>
      <c r="G286" t="inlineStr">
        <is>
          <t>01/07/2028</t>
        </is>
      </c>
      <c r="H286" t="n">
        <v>20000</v>
      </c>
      <c r="I286" t="n">
        <v>986</v>
      </c>
      <c r="J286" t="n">
        <v>179</v>
      </c>
      <c r="K286" t="inlineStr">
        <is>
          <t>https://simulateur-pv.itec-riviera.com/?lat=45.68079&amp;lon=4.92635&amp;surface=986&amp;kwc=179&amp;prod=206118&amp;type=ombriere&amp;surface_parking=1972&amp;societe=STRICHER&amp;nom=Ombriere+-+STRICHER</t>
        </is>
      </c>
      <c r="L286" t="inlineStr">
        <is>
          <t>Voltec Solar</t>
        </is>
      </c>
      <c r="M286" t="inlineStr">
        <is>
          <t>Cible identifiée</t>
        </is>
      </c>
      <c r="R286" t="inlineStr">
        <is>
          <t>Non</t>
        </is>
      </c>
      <c r="U286">
        <f>IF(AND(S286&lt;&gt;"",T286&lt;&gt;""),S286*T286/100,"")</f>
        <v/>
      </c>
      <c r="W286">
        <f>IF(AND(U286&lt;&gt;"",V286&lt;&gt;""),U286*V286/100,"")</f>
        <v/>
      </c>
      <c r="X286" t="inlineStr">
        <is>
          <t>Détecté via RADAR APER · SIREN 775741440 · dirigeant : FRANTZ DESPREZ</t>
        </is>
      </c>
    </row>
    <row r="287">
      <c r="A287" t="n">
        <v>284</v>
      </c>
      <c r="B287" t="inlineStr">
        <is>
          <t>LA POSTE</t>
        </is>
      </c>
      <c r="C287" t="inlineStr">
        <is>
          <t>Vénissieux / Corbas</t>
        </is>
      </c>
      <c r="D287" t="inlineStr"/>
      <c r="E287" t="inlineStr">
        <is>
          <t>Ombrière parking</t>
        </is>
      </c>
      <c r="F287" t="n">
        <v>1959</v>
      </c>
      <c r="G287" t="inlineStr">
        <is>
          <t>01/07/2028</t>
        </is>
      </c>
      <c r="H287" t="n">
        <v>20000</v>
      </c>
      <c r="I287" t="n">
        <v>979</v>
      </c>
      <c r="J287" t="n">
        <v>178</v>
      </c>
      <c r="K287" t="inlineStr">
        <is>
          <t>https://simulateur-pv.itec-riviera.com/?lat=45.68963&amp;lon=4.94734&amp;surface=979&amp;kwc=178&amp;prod=204764&amp;type=ombriere&amp;surface_parking=1959&amp;societe=LA+POSTE&amp;nom=Ombriere+-+LA+POSTE</t>
        </is>
      </c>
      <c r="L287" t="inlineStr">
        <is>
          <t>Voltec Solar</t>
        </is>
      </c>
      <c r="M287" t="inlineStr">
        <is>
          <t>Cible identifiée</t>
        </is>
      </c>
      <c r="R287" t="inlineStr">
        <is>
          <t>Non</t>
        </is>
      </c>
      <c r="U287">
        <f>IF(AND(S287&lt;&gt;"",T287&lt;&gt;""),S287*T287/100,"")</f>
        <v/>
      </c>
      <c r="W287">
        <f>IF(AND(U287&lt;&gt;"",V287&lt;&gt;""),U287*V287/100,"")</f>
        <v/>
      </c>
      <c r="X287" t="inlineStr">
        <is>
          <t>Détecté via RADAR APER · SIREN 356000000 · dirigeant : IRENE BAUDRY</t>
        </is>
      </c>
    </row>
    <row r="288">
      <c r="A288" t="n">
        <v>285</v>
      </c>
      <c r="B288" t="inlineStr">
        <is>
          <t>COMMUNE DE SAINT PRIEST</t>
        </is>
      </c>
      <c r="C288" t="inlineStr">
        <is>
          <t>Vénissieux / Corbas</t>
        </is>
      </c>
      <c r="D288" t="inlineStr"/>
      <c r="E288" t="inlineStr">
        <is>
          <t>Ombrière parking</t>
        </is>
      </c>
      <c r="F288" t="n">
        <v>1959</v>
      </c>
      <c r="G288" t="inlineStr">
        <is>
          <t>01/07/2028</t>
        </is>
      </c>
      <c r="H288" t="n">
        <v>20000</v>
      </c>
      <c r="I288" t="n">
        <v>979</v>
      </c>
      <c r="J288" t="n">
        <v>178</v>
      </c>
      <c r="K288" t="inlineStr">
        <is>
          <t>https://simulateur-pv.itec-riviera.com/?lat=45.68963&amp;lon=4.94734&amp;surface=979&amp;kwc=178&amp;prod=204764&amp;type=ombriere&amp;surface_parking=1959&amp;societe=COMMUNE+DE+SAINT+PRIEST&amp;nom=Ombriere+-+COMMUNE+DE+SAINT+PRIEST</t>
        </is>
      </c>
      <c r="L288" t="inlineStr">
        <is>
          <t>Voltec Solar</t>
        </is>
      </c>
      <c r="M288" t="inlineStr">
        <is>
          <t>Cible identifiée</t>
        </is>
      </c>
      <c r="R288" t="inlineStr">
        <is>
          <t>Non</t>
        </is>
      </c>
      <c r="U288">
        <f>IF(AND(S288&lt;&gt;"",T288&lt;&gt;""),S288*T288/100,"")</f>
        <v/>
      </c>
      <c r="W288">
        <f>IF(AND(U288&lt;&gt;"",V288&lt;&gt;""),U288*V288/100,"")</f>
        <v/>
      </c>
      <c r="X288" t="inlineStr">
        <is>
          <t>Détecté via RADAR APER · SIREN 216902908</t>
        </is>
      </c>
    </row>
    <row r="289">
      <c r="A289" t="n">
        <v>286</v>
      </c>
      <c r="B289" t="inlineStr">
        <is>
          <t>JESSICA KACZMAREK</t>
        </is>
      </c>
      <c r="C289" t="inlineStr">
        <is>
          <t>Vénissieux / Corbas</t>
        </is>
      </c>
      <c r="D289" t="inlineStr"/>
      <c r="E289" t="inlineStr">
        <is>
          <t>Ombrière parking</t>
        </is>
      </c>
      <c r="F289" t="n">
        <v>1957</v>
      </c>
      <c r="G289" t="inlineStr">
        <is>
          <t>01/07/2028</t>
        </is>
      </c>
      <c r="H289" t="n">
        <v>20000</v>
      </c>
      <c r="I289" t="n">
        <v>978</v>
      </c>
      <c r="J289" t="n">
        <v>178</v>
      </c>
      <c r="K289" t="inlineStr">
        <is>
          <t>https://simulateur-pv.itec-riviera.com/?lat=45.69333&amp;lon=4.87926&amp;surface=978&amp;kwc=178&amp;prod=204558&amp;type=ombriere&amp;surface_parking=1957&amp;societe=JESSICA+KACZMAREK&amp;nom=Ombriere+-+JESSICA+KACZMAREK</t>
        </is>
      </c>
      <c r="L289" t="inlineStr">
        <is>
          <t>Voltec Solar</t>
        </is>
      </c>
      <c r="M289" t="inlineStr">
        <is>
          <t>Cible identifiée</t>
        </is>
      </c>
      <c r="R289" t="inlineStr">
        <is>
          <t>Non</t>
        </is>
      </c>
      <c r="U289">
        <f>IF(AND(S289&lt;&gt;"",T289&lt;&gt;""),S289*T289/100,"")</f>
        <v/>
      </c>
      <c r="W289">
        <f>IF(AND(U289&lt;&gt;"",V289&lt;&gt;""),U289*V289/100,"")</f>
        <v/>
      </c>
      <c r="X289" t="inlineStr">
        <is>
          <t>Détecté via RADAR APER · SIREN 789530490 · dirigeant : JESSICA KACZMAREK</t>
        </is>
      </c>
    </row>
    <row r="290">
      <c r="A290" t="n">
        <v>287</v>
      </c>
      <c r="B290" t="inlineStr">
        <is>
          <t>ZOUBIDA BELAID</t>
        </is>
      </c>
      <c r="C290" t="inlineStr">
        <is>
          <t>Vénissieux / Corbas</t>
        </is>
      </c>
      <c r="D290" t="inlineStr"/>
      <c r="E290" t="inlineStr">
        <is>
          <t>Ombrière parking</t>
        </is>
      </c>
      <c r="F290" t="n">
        <v>1957</v>
      </c>
      <c r="G290" t="inlineStr">
        <is>
          <t>01/07/2028</t>
        </is>
      </c>
      <c r="H290" t="n">
        <v>20000</v>
      </c>
      <c r="I290" t="n">
        <v>978</v>
      </c>
      <c r="J290" t="n">
        <v>178</v>
      </c>
      <c r="K290" t="inlineStr">
        <is>
          <t>https://simulateur-pv.itec-riviera.com/?lat=45.69333&amp;lon=4.87926&amp;surface=978&amp;kwc=178&amp;prod=204558&amp;type=ombriere&amp;surface_parking=1957&amp;societe=ZOUBIDA+BELAID&amp;nom=Ombriere+-+ZOUBIDA+BELAID</t>
        </is>
      </c>
      <c r="L290" t="inlineStr">
        <is>
          <t>Voltec Solar</t>
        </is>
      </c>
      <c r="M290" t="inlineStr">
        <is>
          <t>Cible identifiée</t>
        </is>
      </c>
      <c r="R290" t="inlineStr">
        <is>
          <t>Non</t>
        </is>
      </c>
      <c r="U290">
        <f>IF(AND(S290&lt;&gt;"",T290&lt;&gt;""),S290*T290/100,"")</f>
        <v/>
      </c>
      <c r="W290">
        <f>IF(AND(U290&lt;&gt;"",V290&lt;&gt;""),U290*V290/100,"")</f>
        <v/>
      </c>
      <c r="X290" t="inlineStr">
        <is>
          <t>Détecté via RADAR APER · SIREN 439310525 · dirigeant : ZOUBIDA BELAID</t>
        </is>
      </c>
    </row>
    <row r="291">
      <c r="A291" t="n">
        <v>288</v>
      </c>
      <c r="B291" t="inlineStr">
        <is>
          <t>LES JARDINERIES DU SALEVE (BOTANIC)</t>
        </is>
      </c>
      <c r="C291" t="inlineStr">
        <is>
          <t>Vénissieux / Corbas</t>
        </is>
      </c>
      <c r="D291" t="inlineStr"/>
      <c r="E291" t="inlineStr">
        <is>
          <t>Ombrière parking</t>
        </is>
      </c>
      <c r="F291" t="n">
        <v>1946</v>
      </c>
      <c r="G291" t="inlineStr">
        <is>
          <t>01/07/2028</t>
        </is>
      </c>
      <c r="H291" t="n">
        <v>20000</v>
      </c>
      <c r="I291" t="n">
        <v>973</v>
      </c>
      <c r="J291" t="n">
        <v>177</v>
      </c>
      <c r="K291" t="inlineStr">
        <is>
          <t>https://simulateur-pv.itec-riviera.com/?lat=45.72493&amp;lon=4.93699&amp;surface=973&amp;kwc=177&amp;prod=203478&amp;type=ombriere&amp;surface_parking=1946&amp;societe=LES+JARDINERIES+DU+SALEVE+%28BOTANIC%29&amp;nom=Ombriere+-+LES+JARDINERIES+DU+SALEVE+%28BOTANIC%29</t>
        </is>
      </c>
      <c r="L291" t="inlineStr">
        <is>
          <t>Voltec Solar</t>
        </is>
      </c>
      <c r="M291" t="inlineStr">
        <is>
          <t>Cible identifiée</t>
        </is>
      </c>
      <c r="R291" t="inlineStr">
        <is>
          <t>Non</t>
        </is>
      </c>
      <c r="U291">
        <f>IF(AND(S291&lt;&gt;"",T291&lt;&gt;""),S291*T291/100,"")</f>
        <v/>
      </c>
      <c r="W291">
        <f>IF(AND(U291&lt;&gt;"",V291&lt;&gt;""),U291*V291/100,"")</f>
        <v/>
      </c>
      <c r="X291" t="inlineStr">
        <is>
          <t>Détecté via RADAR APER · SIREN 312910557 · dirigeant : LUC ALAIN BLANCHET</t>
        </is>
      </c>
    </row>
    <row r="292">
      <c r="A292" t="n">
        <v>289</v>
      </c>
      <c r="B292" t="inlineStr">
        <is>
          <t>PARCOURS</t>
        </is>
      </c>
      <c r="C292" t="inlineStr">
        <is>
          <t>Vénissieux / Corbas</t>
        </is>
      </c>
      <c r="D292" t="inlineStr"/>
      <c r="E292" t="inlineStr">
        <is>
          <t>Ombrière parking</t>
        </is>
      </c>
      <c r="F292" t="n">
        <v>1946</v>
      </c>
      <c r="G292" t="inlineStr">
        <is>
          <t>01/07/2028</t>
        </is>
      </c>
      <c r="H292" t="n">
        <v>20000</v>
      </c>
      <c r="I292" t="n">
        <v>973</v>
      </c>
      <c r="J292" t="n">
        <v>177</v>
      </c>
      <c r="K292" t="inlineStr">
        <is>
          <t>https://simulateur-pv.itec-riviera.com/?lat=45.72493&amp;lon=4.93699&amp;surface=973&amp;kwc=177&amp;prod=203478&amp;type=ombriere&amp;surface_parking=1946&amp;societe=PARCOURS&amp;nom=Ombriere+-+PARCOURS</t>
        </is>
      </c>
      <c r="L292" t="inlineStr">
        <is>
          <t>Voltec Solar</t>
        </is>
      </c>
      <c r="M292" t="inlineStr">
        <is>
          <t>Cible identifiée</t>
        </is>
      </c>
      <c r="R292" t="inlineStr">
        <is>
          <t>Non</t>
        </is>
      </c>
      <c r="U292">
        <f>IF(AND(S292&lt;&gt;"",T292&lt;&gt;""),S292*T292/100,"")</f>
        <v/>
      </c>
      <c r="W292">
        <f>IF(AND(U292&lt;&gt;"",V292&lt;&gt;""),U292*V292/100,"")</f>
        <v/>
      </c>
      <c r="X292" t="inlineStr">
        <is>
          <t>Détecté via RADAR APER · SIREN 399399484</t>
        </is>
      </c>
    </row>
    <row r="293">
      <c r="A293" t="n">
        <v>290</v>
      </c>
      <c r="B293" t="inlineStr">
        <is>
          <t>AMPLIFON FRANCE (CCAW)</t>
        </is>
      </c>
      <c r="C293" t="inlineStr">
        <is>
          <t>Vénissieux / Corbas</t>
        </is>
      </c>
      <c r="D293" t="inlineStr"/>
      <c r="E293" t="inlineStr">
        <is>
          <t>Ombrière parking</t>
        </is>
      </c>
      <c r="F293" t="n">
        <v>1945</v>
      </c>
      <c r="G293" t="inlineStr">
        <is>
          <t>01/07/2028</t>
        </is>
      </c>
      <c r="H293" t="n">
        <v>20000</v>
      </c>
      <c r="I293" t="n">
        <v>973</v>
      </c>
      <c r="J293" t="n">
        <v>177</v>
      </c>
      <c r="K293" t="inlineStr">
        <is>
          <t>https://simulateur-pv.itec-riviera.com/?lat=45.69880&amp;lon=4.88204&amp;surface=973&amp;kwc=177&amp;prod=203363&amp;type=ombriere&amp;surface_parking=1945&amp;societe=AMPLIFON+FRANCE+%28CCAW%29&amp;nom=Ombriere+-+AMPLIFON+FRANCE+%28CCAW%29</t>
        </is>
      </c>
      <c r="L293" t="inlineStr">
        <is>
          <t>Voltec Solar</t>
        </is>
      </c>
      <c r="M293" t="inlineStr">
        <is>
          <t>Cible identifiée</t>
        </is>
      </c>
      <c r="R293" t="inlineStr">
        <is>
          <t>Non</t>
        </is>
      </c>
      <c r="U293">
        <f>IF(AND(S293&lt;&gt;"",T293&lt;&gt;""),S293*T293/100,"")</f>
        <v/>
      </c>
      <c r="W293">
        <f>IF(AND(U293&lt;&gt;"",V293&lt;&gt;""),U293*V293/100,"")</f>
        <v/>
      </c>
      <c r="X293" t="inlineStr">
        <is>
          <t>Détecté via RADAR APER · SIREN 318083110 · dirigeant : JACOPO SCANDELLA</t>
        </is>
      </c>
    </row>
    <row r="294">
      <c r="A294" t="n">
        <v>291</v>
      </c>
      <c r="B294" t="inlineStr">
        <is>
          <t>DISTRIBUTION CASINO FRANCE (DCF)</t>
        </is>
      </c>
      <c r="C294" t="inlineStr">
        <is>
          <t>Vénissieux / Corbas</t>
        </is>
      </c>
      <c r="D294" t="inlineStr"/>
      <c r="E294" t="inlineStr">
        <is>
          <t>Ombrière parking</t>
        </is>
      </c>
      <c r="F294" t="n">
        <v>1945</v>
      </c>
      <c r="G294" t="inlineStr">
        <is>
          <t>01/07/2028</t>
        </is>
      </c>
      <c r="H294" t="n">
        <v>20000</v>
      </c>
      <c r="I294" t="n">
        <v>973</v>
      </c>
      <c r="J294" t="n">
        <v>177</v>
      </c>
      <c r="K294" t="inlineStr">
        <is>
          <t>https://simulateur-pv.itec-riviera.com/?lat=45.69880&amp;lon=4.88204&amp;surface=973&amp;kwc=177&amp;prod=203363&amp;type=ombriere&amp;surface_parking=1945&amp;societe=DISTRIBUTION+CASINO+FRANCE+%28DCF%29&amp;nom=Ombriere+-+DISTRIBUTION+CASINO+FRANCE+%28DCF%29</t>
        </is>
      </c>
      <c r="L294" t="inlineStr">
        <is>
          <t>Voltec Solar</t>
        </is>
      </c>
      <c r="M294" t="inlineStr">
        <is>
          <t>Cible identifiée</t>
        </is>
      </c>
      <c r="R294" t="inlineStr">
        <is>
          <t>Non</t>
        </is>
      </c>
      <c r="U294">
        <f>IF(AND(S294&lt;&gt;"",T294&lt;&gt;""),S294*T294/100,"")</f>
        <v/>
      </c>
      <c r="W294">
        <f>IF(AND(U294&lt;&gt;"",V294&lt;&gt;""),U294*V294/100,"")</f>
        <v/>
      </c>
      <c r="X294" t="inlineStr">
        <is>
          <t>Détecté via RADAR APER · SIREN 428268023 · dirigeant : MAGALI MARIE-ANGE RENÉE DAUBINET SALEN (SALEN)</t>
        </is>
      </c>
    </row>
    <row r="295">
      <c r="A295" t="n">
        <v>292</v>
      </c>
      <c r="B295" t="inlineStr">
        <is>
          <t>GDV GESTION DES VIANDES</t>
        </is>
      </c>
      <c r="C295" t="inlineStr">
        <is>
          <t>Vénissieux / Corbas</t>
        </is>
      </c>
      <c r="D295" t="inlineStr"/>
      <c r="E295" t="inlineStr">
        <is>
          <t>Ombrière parking</t>
        </is>
      </c>
      <c r="F295" t="n">
        <v>1939</v>
      </c>
      <c r="G295" t="inlineStr">
        <is>
          <t>01/07/2028</t>
        </is>
      </c>
      <c r="H295" t="n">
        <v>20000</v>
      </c>
      <c r="I295" t="n">
        <v>969</v>
      </c>
      <c r="J295" t="n">
        <v>176</v>
      </c>
      <c r="K295" t="inlineStr">
        <is>
          <t>https://simulateur-pv.itec-riviera.com/?lat=45.72748&amp;lon=4.91617&amp;surface=969&amp;kwc=176&amp;prod=202687&amp;type=ombriere&amp;surface_parking=1939&amp;societe=GDV+GESTION+DES+VIANDES&amp;nom=Ombriere+-+GDV+GESTION+DES+VIANDES</t>
        </is>
      </c>
      <c r="L295" t="inlineStr">
        <is>
          <t>Voltec Solar</t>
        </is>
      </c>
      <c r="M295" t="inlineStr">
        <is>
          <t>Cible identifiée</t>
        </is>
      </c>
      <c r="R295" t="inlineStr">
        <is>
          <t>Non</t>
        </is>
      </c>
      <c r="U295">
        <f>IF(AND(S295&lt;&gt;"",T295&lt;&gt;""),S295*T295/100,"")</f>
        <v/>
      </c>
      <c r="W295">
        <f>IF(AND(U295&lt;&gt;"",V295&lt;&gt;""),U295*V295/100,"")</f>
        <v/>
      </c>
      <c r="X295" t="inlineStr">
        <is>
          <t>Détecté via RADAR APER · SIREN 414992545 · dirigeant : MATTHIEU THOMAS CUEGNIET</t>
        </is>
      </c>
    </row>
    <row r="296">
      <c r="A296" t="n">
        <v>293</v>
      </c>
      <c r="B296" t="inlineStr">
        <is>
          <t>HABITAT HORIZON</t>
        </is>
      </c>
      <c r="C296" t="inlineStr">
        <is>
          <t>Vénissieux / Corbas</t>
        </is>
      </c>
      <c r="D296" t="inlineStr"/>
      <c r="E296" t="inlineStr">
        <is>
          <t>Ombrière parking</t>
        </is>
      </c>
      <c r="F296" t="n">
        <v>1939</v>
      </c>
      <c r="G296" t="inlineStr">
        <is>
          <t>01/07/2028</t>
        </is>
      </c>
      <c r="H296" t="n">
        <v>20000</v>
      </c>
      <c r="I296" t="n">
        <v>969</v>
      </c>
      <c r="J296" t="n">
        <v>176</v>
      </c>
      <c r="K296" t="inlineStr">
        <is>
          <t>https://simulateur-pv.itec-riviera.com/?lat=45.72748&amp;lon=4.91617&amp;surface=969&amp;kwc=176&amp;prod=202687&amp;type=ombriere&amp;surface_parking=1939&amp;societe=HABITAT+HORIZON&amp;nom=Ombriere+-+HABITAT+HORIZON</t>
        </is>
      </c>
      <c r="L296" t="inlineStr">
        <is>
          <t>Voltec Solar</t>
        </is>
      </c>
      <c r="M296" t="inlineStr">
        <is>
          <t>Cible identifiée</t>
        </is>
      </c>
      <c r="R296" t="inlineStr">
        <is>
          <t>Non</t>
        </is>
      </c>
      <c r="U296">
        <f>IF(AND(S296&lt;&gt;"",T296&lt;&gt;""),S296*T296/100,"")</f>
        <v/>
      </c>
      <c r="W296">
        <f>IF(AND(U296&lt;&gt;"",V296&lt;&gt;""),U296*V296/100,"")</f>
        <v/>
      </c>
      <c r="X296" t="inlineStr">
        <is>
          <t>Détecté via RADAR APER · SIREN 351801899</t>
        </is>
      </c>
    </row>
    <row r="297">
      <c r="A297" t="n">
        <v>294</v>
      </c>
      <c r="B297" t="inlineStr">
        <is>
          <t>RANDSTAD (RANDSTAD INHOUSE)</t>
        </is>
      </c>
      <c r="C297" t="inlineStr">
        <is>
          <t>Vénissieux / Corbas</t>
        </is>
      </c>
      <c r="D297" t="inlineStr"/>
      <c r="E297" t="inlineStr">
        <is>
          <t>Ombrière parking</t>
        </is>
      </c>
      <c r="F297" t="n">
        <v>1932</v>
      </c>
      <c r="G297" t="inlineStr">
        <is>
          <t>01/07/2028</t>
        </is>
      </c>
      <c r="H297" t="n">
        <v>20000</v>
      </c>
      <c r="I297" t="n">
        <v>966</v>
      </c>
      <c r="J297" t="n">
        <v>176</v>
      </c>
      <c r="K297" t="inlineStr">
        <is>
          <t>https://simulateur-pv.itec-riviera.com/?lat=45.71140&amp;lon=4.91362&amp;surface=966&amp;kwc=176&amp;prod=201965&amp;type=ombriere&amp;surface_parking=1932&amp;societe=RANDSTAD+%28RANDSTAD+INHOUSE%29&amp;nom=Ombriere+-+RANDSTAD+%28RANDSTAD+INHOUSE%29</t>
        </is>
      </c>
      <c r="L297" t="inlineStr">
        <is>
          <t>Voltec Solar</t>
        </is>
      </c>
      <c r="M297" t="inlineStr">
        <is>
          <t>Cible identifiée</t>
        </is>
      </c>
      <c r="R297" t="inlineStr">
        <is>
          <t>Non</t>
        </is>
      </c>
      <c r="U297">
        <f>IF(AND(S297&lt;&gt;"",T297&lt;&gt;""),S297*T297/100,"")</f>
        <v/>
      </c>
      <c r="W297">
        <f>IF(AND(U297&lt;&gt;"",V297&lt;&gt;""),U297*V297/100,"")</f>
        <v/>
      </c>
      <c r="X297" t="inlineStr">
        <is>
          <t>Détecté via RADAR APER · SIREN 433999356</t>
        </is>
      </c>
    </row>
    <row r="298">
      <c r="A298" t="n">
        <v>295</v>
      </c>
      <c r="B298" t="inlineStr">
        <is>
          <t>AMAZON FRANCE TRANSPORT SAS</t>
        </is>
      </c>
      <c r="C298" t="inlineStr">
        <is>
          <t>Vénissieux / Corbas</t>
        </is>
      </c>
      <c r="D298" t="inlineStr"/>
      <c r="E298" t="inlineStr">
        <is>
          <t>Ombrière parking</t>
        </is>
      </c>
      <c r="F298" t="n">
        <v>1932</v>
      </c>
      <c r="G298" t="inlineStr">
        <is>
          <t>01/07/2028</t>
        </is>
      </c>
      <c r="H298" t="n">
        <v>20000</v>
      </c>
      <c r="I298" t="n">
        <v>966</v>
      </c>
      <c r="J298" t="n">
        <v>176</v>
      </c>
      <c r="K298" t="inlineStr">
        <is>
          <t>https://simulateur-pv.itec-riviera.com/?lat=45.71140&amp;lon=4.91362&amp;surface=966&amp;kwc=176&amp;prod=201965&amp;type=ombriere&amp;surface_parking=1932&amp;societe=AMAZON+FRANCE+TRANSPORT+SAS&amp;nom=Ombriere+-+AMAZON+FRANCE+TRANSPORT+SAS</t>
        </is>
      </c>
      <c r="L298" t="inlineStr">
        <is>
          <t>Voltec Solar</t>
        </is>
      </c>
      <c r="M298" t="inlineStr">
        <is>
          <t>Cible identifiée</t>
        </is>
      </c>
      <c r="R298" t="inlineStr">
        <is>
          <t>Non</t>
        </is>
      </c>
      <c r="U298">
        <f>IF(AND(S298&lt;&gt;"",T298&lt;&gt;""),S298*T298/100,"")</f>
        <v/>
      </c>
      <c r="W298">
        <f>IF(AND(U298&lt;&gt;"",V298&lt;&gt;""),U298*V298/100,"")</f>
        <v/>
      </c>
      <c r="X298" t="inlineStr">
        <is>
          <t>Détecté via RADAR APER · SIREN 823244371 · dirigeant : JEROME OVION</t>
        </is>
      </c>
    </row>
    <row r="299">
      <c r="A299" t="n">
        <v>296</v>
      </c>
      <c r="B299" t="inlineStr">
        <is>
          <t>OPCO MOBILITES</t>
        </is>
      </c>
      <c r="C299" t="inlineStr">
        <is>
          <t>Vénissieux / Corbas</t>
        </is>
      </c>
      <c r="D299" t="inlineStr"/>
      <c r="E299" t="inlineStr">
        <is>
          <t>Ombrière parking</t>
        </is>
      </c>
      <c r="F299" t="n">
        <v>1923</v>
      </c>
      <c r="G299" t="inlineStr">
        <is>
          <t>01/07/2028</t>
        </is>
      </c>
      <c r="H299" t="n">
        <v>20000</v>
      </c>
      <c r="I299" t="n">
        <v>961</v>
      </c>
      <c r="J299" t="n">
        <v>175</v>
      </c>
      <c r="K299" t="inlineStr">
        <is>
          <t>https://simulateur-pv.itec-riviera.com/?lat=45.70995&amp;lon=4.93479&amp;surface=961&amp;kwc=175&amp;prod=201029&amp;type=ombriere&amp;surface_parking=1923&amp;societe=OPCO+MOBILITES&amp;nom=Ombriere+-+OPCO+MOBILITES</t>
        </is>
      </c>
      <c r="L299" t="inlineStr">
        <is>
          <t>Voltec Solar</t>
        </is>
      </c>
      <c r="M299" t="inlineStr">
        <is>
          <t>Cible identifiée</t>
        </is>
      </c>
      <c r="R299" t="inlineStr">
        <is>
          <t>Non</t>
        </is>
      </c>
      <c r="U299">
        <f>IF(AND(S299&lt;&gt;"",T299&lt;&gt;""),S299*T299/100,"")</f>
        <v/>
      </c>
      <c r="W299">
        <f>IF(AND(U299&lt;&gt;"",V299&lt;&gt;""),U299*V299/100,"")</f>
        <v/>
      </c>
      <c r="X299" t="inlineStr">
        <is>
          <t>Détecté via RADAR APER · SIREN 851240499</t>
        </is>
      </c>
    </row>
    <row r="300">
      <c r="A300" t="n">
        <v>297</v>
      </c>
      <c r="B300" t="inlineStr">
        <is>
          <t>B'COWORKER (B'COWORKER)</t>
        </is>
      </c>
      <c r="C300" t="inlineStr">
        <is>
          <t>Vénissieux / Corbas</t>
        </is>
      </c>
      <c r="D300" t="inlineStr"/>
      <c r="E300" t="inlineStr">
        <is>
          <t>Ombrière parking</t>
        </is>
      </c>
      <c r="F300" t="n">
        <v>1923</v>
      </c>
      <c r="G300" t="inlineStr">
        <is>
          <t>01/07/2028</t>
        </is>
      </c>
      <c r="H300" t="n">
        <v>20000</v>
      </c>
      <c r="I300" t="n">
        <v>961</v>
      </c>
      <c r="J300" t="n">
        <v>175</v>
      </c>
      <c r="K300" t="inlineStr">
        <is>
          <t>https://simulateur-pv.itec-riviera.com/?lat=45.70995&amp;lon=4.93479&amp;surface=961&amp;kwc=175&amp;prod=201029&amp;type=ombriere&amp;surface_parking=1923&amp;societe=B%27COWORKER+%28B%27COWORKER%29&amp;nom=Ombriere+-+B%27COWORKER+%28B%27COWORKER%29</t>
        </is>
      </c>
      <c r="L300" t="inlineStr">
        <is>
          <t>Voltec Solar</t>
        </is>
      </c>
      <c r="M300" t="inlineStr">
        <is>
          <t>Cible identifiée</t>
        </is>
      </c>
      <c r="R300" t="inlineStr">
        <is>
          <t>Non</t>
        </is>
      </c>
      <c r="U300">
        <f>IF(AND(S300&lt;&gt;"",T300&lt;&gt;""),S300*T300/100,"")</f>
        <v/>
      </c>
      <c r="W300">
        <f>IF(AND(U300&lt;&gt;"",V300&lt;&gt;""),U300*V300/100,"")</f>
        <v/>
      </c>
      <c r="X300" t="inlineStr">
        <is>
          <t>Détecté via RADAR APER · SIREN 882169402 · dirigeant : AGNES RAME</t>
        </is>
      </c>
    </row>
    <row r="301">
      <c r="A301" t="n">
        <v>298</v>
      </c>
      <c r="B301" t="inlineStr">
        <is>
          <t>COMMUNE DE VENISSIEUX</t>
        </is>
      </c>
      <c r="C301" t="inlineStr">
        <is>
          <t>Vénissieux / Corbas</t>
        </is>
      </c>
      <c r="D301" t="inlineStr"/>
      <c r="E301" t="inlineStr">
        <is>
          <t>Ombrière parking</t>
        </is>
      </c>
      <c r="F301" t="n">
        <v>1917</v>
      </c>
      <c r="G301" t="inlineStr">
        <is>
          <t>01/07/2028</t>
        </is>
      </c>
      <c r="H301" t="n">
        <v>20000</v>
      </c>
      <c r="I301" t="n">
        <v>958</v>
      </c>
      <c r="J301" t="n">
        <v>174</v>
      </c>
      <c r="K301" t="inlineStr">
        <is>
          <t>https://simulateur-pv.itec-riviera.com/?lat=45.71194&amp;lon=4.88577&amp;surface=958&amp;kwc=174&amp;prod=200394&amp;type=ombriere&amp;surface_parking=1917&amp;societe=COMMUNE+DE+VENISSIEUX&amp;nom=Ombriere+-+COMMUNE+DE+VENISSIEUX</t>
        </is>
      </c>
      <c r="L301" t="inlineStr">
        <is>
          <t>Voltec Solar</t>
        </is>
      </c>
      <c r="M301" t="inlineStr">
        <is>
          <t>Cible identifiée</t>
        </is>
      </c>
      <c r="R301" t="inlineStr">
        <is>
          <t>Non</t>
        </is>
      </c>
      <c r="U301">
        <f>IF(AND(S301&lt;&gt;"",T301&lt;&gt;""),S301*T301/100,"")</f>
        <v/>
      </c>
      <c r="W301">
        <f>IF(AND(U301&lt;&gt;"",V301&lt;&gt;""),U301*V301/100,"")</f>
        <v/>
      </c>
      <c r="X301" t="inlineStr">
        <is>
          <t>Détecté via RADAR APER · SIREN 216902593</t>
        </is>
      </c>
    </row>
    <row r="302">
      <c r="A302" t="n">
        <v>299</v>
      </c>
      <c r="B302" t="inlineStr">
        <is>
          <t>HANANE MOUSTAID</t>
        </is>
      </c>
      <c r="C302" t="inlineStr">
        <is>
          <t>Vénissieux / Corbas</t>
        </is>
      </c>
      <c r="D302" t="inlineStr"/>
      <c r="E302" t="inlineStr">
        <is>
          <t>Ombrière parking</t>
        </is>
      </c>
      <c r="F302" t="n">
        <v>1917</v>
      </c>
      <c r="G302" t="inlineStr">
        <is>
          <t>01/07/2028</t>
        </is>
      </c>
      <c r="H302" t="n">
        <v>20000</v>
      </c>
      <c r="I302" t="n">
        <v>958</v>
      </c>
      <c r="J302" t="n">
        <v>174</v>
      </c>
      <c r="K302" t="inlineStr">
        <is>
          <t>https://simulateur-pv.itec-riviera.com/?lat=45.71194&amp;lon=4.88577&amp;surface=958&amp;kwc=174&amp;prod=200394&amp;type=ombriere&amp;surface_parking=1917&amp;societe=HANANE+MOUSTAID&amp;nom=Ombriere+-+HANANE+MOUSTAID</t>
        </is>
      </c>
      <c r="L302" t="inlineStr">
        <is>
          <t>Voltec Solar</t>
        </is>
      </c>
      <c r="M302" t="inlineStr">
        <is>
          <t>Cible identifiée</t>
        </is>
      </c>
      <c r="R302" t="inlineStr">
        <is>
          <t>Non</t>
        </is>
      </c>
      <c r="U302">
        <f>IF(AND(S302&lt;&gt;"",T302&lt;&gt;""),S302*T302/100,"")</f>
        <v/>
      </c>
      <c r="W302">
        <f>IF(AND(U302&lt;&gt;"",V302&lt;&gt;""),U302*V302/100,"")</f>
        <v/>
      </c>
      <c r="X302" t="inlineStr">
        <is>
          <t>Détecté via RADAR APER · SIREN 512991175 · dirigeant : HANANE MOUSTAID</t>
        </is>
      </c>
    </row>
    <row r="303">
      <c r="A303" t="n">
        <v>300</v>
      </c>
      <c r="B303" t="inlineStr">
        <is>
          <t>ADECCO FRANCE (ADECCO FRANCE, LHH RECRUITMENT SOLUTIONS, AKKODIS TALENT, QAPA)</t>
        </is>
      </c>
      <c r="C303" t="inlineStr">
        <is>
          <t>Vénissieux / Corbas</t>
        </is>
      </c>
      <c r="D303" t="inlineStr"/>
      <c r="E303" t="inlineStr">
        <is>
          <t>Ombrière parking</t>
        </is>
      </c>
      <c r="F303" t="n">
        <v>1907</v>
      </c>
      <c r="G303" t="inlineStr">
        <is>
          <t>01/07/2028</t>
        </is>
      </c>
      <c r="H303" t="n">
        <v>20000</v>
      </c>
      <c r="I303" t="n">
        <v>954</v>
      </c>
      <c r="J303" t="n">
        <v>173</v>
      </c>
      <c r="K303" t="inlineStr">
        <is>
          <t>https://simulateur-pv.itec-riviera.com/?lat=45.72956&amp;lon=4.87556&amp;surface=954&amp;kwc=173&amp;prod=199371&amp;type=ombriere&amp;surface_parking=1907&amp;societe=ADECCO+FRANCE+%28ADECCO+FRANCE%2C+LHH+RECRUITMENT+SOLUTIONS%2C+AKKODIS+TALENT%2C+QAPA%29&amp;nom=Ombriere+-+ADECCO+FRANCE+%28ADECCO+FRANCE%2C+LHH+RECRUITMENT+SOLUTIONS%2C+AKKODIS+TALENT%2C+QAPA%29</t>
        </is>
      </c>
      <c r="L303" t="inlineStr">
        <is>
          <t>Voltec Solar</t>
        </is>
      </c>
      <c r="M303" t="inlineStr">
        <is>
          <t>Cible identifiée</t>
        </is>
      </c>
      <c r="R303" t="inlineStr">
        <is>
          <t>Non</t>
        </is>
      </c>
      <c r="U303">
        <f>IF(AND(S303&lt;&gt;"",T303&lt;&gt;""),S303*T303/100,"")</f>
        <v/>
      </c>
      <c r="W303">
        <f>IF(AND(U303&lt;&gt;"",V303&lt;&gt;""),U303*V303/100,"")</f>
        <v/>
      </c>
      <c r="X303" t="inlineStr">
        <is>
          <t>Détecté via RADAR APER · SIREN 998823504 · dirigeant : GERALD JASMIN</t>
        </is>
      </c>
    </row>
    <row r="304">
      <c r="A304" t="n">
        <v>301</v>
      </c>
      <c r="B304" t="inlineStr">
        <is>
          <t>ALDI MARCHE (ALDI MARCHE)</t>
        </is>
      </c>
      <c r="C304" t="inlineStr">
        <is>
          <t>Vénissieux / Corbas</t>
        </is>
      </c>
      <c r="D304" t="inlineStr"/>
      <c r="E304" t="inlineStr">
        <is>
          <t>Ombrière parking</t>
        </is>
      </c>
      <c r="F304" t="n">
        <v>1907</v>
      </c>
      <c r="G304" t="inlineStr">
        <is>
          <t>01/07/2028</t>
        </is>
      </c>
      <c r="H304" t="n">
        <v>20000</v>
      </c>
      <c r="I304" t="n">
        <v>954</v>
      </c>
      <c r="J304" t="n">
        <v>173</v>
      </c>
      <c r="K304" t="inlineStr">
        <is>
          <t>https://simulateur-pv.itec-riviera.com/?lat=45.72956&amp;lon=4.87556&amp;surface=954&amp;kwc=173&amp;prod=199371&amp;type=ombriere&amp;surface_parking=1907&amp;societe=ALDI+MARCHE+%28ALDI+MARCHE%29&amp;nom=Ombriere+-+ALDI+MARCHE+%28ALDI+MARCHE%29</t>
        </is>
      </c>
      <c r="L304" t="inlineStr">
        <is>
          <t>Voltec Solar</t>
        </is>
      </c>
      <c r="M304" t="inlineStr">
        <is>
          <t>Cible identifiée</t>
        </is>
      </c>
      <c r="R304" t="inlineStr">
        <is>
          <t>Non</t>
        </is>
      </c>
      <c r="U304">
        <f>IF(AND(S304&lt;&gt;"",T304&lt;&gt;""),S304*T304/100,"")</f>
        <v/>
      </c>
      <c r="W304">
        <f>IF(AND(U304&lt;&gt;"",V304&lt;&gt;""),U304*V304/100,"")</f>
        <v/>
      </c>
      <c r="X304" t="inlineStr">
        <is>
          <t>Détecté via RADAR APER · SIREN 444330641 · dirigeant : VINCENT RAPHAEL ALBAN BERNARD</t>
        </is>
      </c>
    </row>
    <row r="305">
      <c r="A305" t="n">
        <v>302</v>
      </c>
      <c r="B305" t="inlineStr">
        <is>
          <t>SOCIETE NATIONALE SNCF (SNCF)</t>
        </is>
      </c>
      <c r="C305" t="inlineStr">
        <is>
          <t>Vénissieux / Corbas</t>
        </is>
      </c>
      <c r="D305" t="inlineStr"/>
      <c r="E305" t="inlineStr">
        <is>
          <t>Ombrière parking</t>
        </is>
      </c>
      <c r="F305" t="n">
        <v>1905</v>
      </c>
      <c r="G305" t="inlineStr">
        <is>
          <t>01/07/2028</t>
        </is>
      </c>
      <c r="H305" t="n">
        <v>20000</v>
      </c>
      <c r="I305" t="n">
        <v>952</v>
      </c>
      <c r="J305" t="n">
        <v>173</v>
      </c>
      <c r="K305" t="inlineStr">
        <is>
          <t>https://simulateur-pv.itec-riviera.com/?lat=45.68930&amp;lon=4.91207&amp;surface=952&amp;kwc=173&amp;prod=199141&amp;type=ombriere&amp;surface_parking=1905&amp;societe=SOCIETE+NATIONALE+SNCF+%28SNCF%29&amp;nom=Ombriere+-+SOCIETE+NATIONALE+SNCF+%28SNCF%29</t>
        </is>
      </c>
      <c r="L305" t="inlineStr">
        <is>
          <t>Voltec Solar</t>
        </is>
      </c>
      <c r="M305" t="inlineStr">
        <is>
          <t>Cible identifiée</t>
        </is>
      </c>
      <c r="R305" t="inlineStr">
        <is>
          <t>Non</t>
        </is>
      </c>
      <c r="U305">
        <f>IF(AND(S305&lt;&gt;"",T305&lt;&gt;""),S305*T305/100,"")</f>
        <v/>
      </c>
      <c r="W305">
        <f>IF(AND(U305&lt;&gt;"",V305&lt;&gt;""),U305*V305/100,"")</f>
        <v/>
      </c>
      <c r="X305" t="inlineStr">
        <is>
          <t>Détecté via RADAR APER · SIREN 552049447 · dirigeant : PHILIPPE MARIE BALDUCCHI</t>
        </is>
      </c>
    </row>
    <row r="306">
      <c r="A306" t="n">
        <v>303</v>
      </c>
      <c r="B306" t="inlineStr">
        <is>
          <t>STELLANTIS AUTO SAS</t>
        </is>
      </c>
      <c r="C306" t="inlineStr">
        <is>
          <t>Vénissieux / Corbas</t>
        </is>
      </c>
      <c r="D306" t="inlineStr"/>
      <c r="E306" t="inlineStr">
        <is>
          <t>Ombrière parking</t>
        </is>
      </c>
      <c r="F306" t="n">
        <v>1905</v>
      </c>
      <c r="G306" t="inlineStr">
        <is>
          <t>01/07/2028</t>
        </is>
      </c>
      <c r="H306" t="n">
        <v>20000</v>
      </c>
      <c r="I306" t="n">
        <v>952</v>
      </c>
      <c r="J306" t="n">
        <v>173</v>
      </c>
      <c r="K306" t="inlineStr">
        <is>
          <t>https://simulateur-pv.itec-riviera.com/?lat=45.68930&amp;lon=4.91207&amp;surface=952&amp;kwc=173&amp;prod=199141&amp;type=ombriere&amp;surface_parking=1905&amp;societe=STELLANTIS+AUTO+SAS&amp;nom=Ombriere+-+STELLANTIS+AUTO+SAS</t>
        </is>
      </c>
      <c r="L306" t="inlineStr">
        <is>
          <t>Voltec Solar</t>
        </is>
      </c>
      <c r="M306" t="inlineStr">
        <is>
          <t>Cible identifiée</t>
        </is>
      </c>
      <c r="R306" t="inlineStr">
        <is>
          <t>Non</t>
        </is>
      </c>
      <c r="U306">
        <f>IF(AND(S306&lt;&gt;"",T306&lt;&gt;""),S306*T306/100,"")</f>
        <v/>
      </c>
      <c r="W306">
        <f>IF(AND(U306&lt;&gt;"",V306&lt;&gt;""),U306*V306/100,"")</f>
        <v/>
      </c>
      <c r="X306" t="inlineStr">
        <is>
          <t>Détecté via RADAR APER · SIREN 542065479 · dirigeant : XAVIER CHEREAU</t>
        </is>
      </c>
    </row>
    <row r="307">
      <c r="A307" t="n">
        <v>304</v>
      </c>
      <c r="B307" t="inlineStr">
        <is>
          <t>ELIOR RESTAURATION FRANCE (ELIOR RESTAURATION ENSEIGNEMENT - ELIOR RESTAURATION SANTE)</t>
        </is>
      </c>
      <c r="C307" t="inlineStr">
        <is>
          <t>Vénissieux / Corbas</t>
        </is>
      </c>
      <c r="D307" t="inlineStr"/>
      <c r="E307" t="inlineStr">
        <is>
          <t>Ombrière parking</t>
        </is>
      </c>
      <c r="F307" t="n">
        <v>1894</v>
      </c>
      <c r="G307" t="inlineStr">
        <is>
          <t>01/07/2028</t>
        </is>
      </c>
      <c r="H307" t="n">
        <v>20000</v>
      </c>
      <c r="I307" t="n">
        <v>947</v>
      </c>
      <c r="J307" t="n">
        <v>172</v>
      </c>
      <c r="K307" t="inlineStr">
        <is>
          <t>https://simulateur-pv.itec-riviera.com/?lat=45.72120&amp;lon=4.91345&amp;surface=947&amp;kwc=172&amp;prod=197977&amp;type=ombriere&amp;surface_parking=1894&amp;societe=ELIOR+RESTAURATION+FRANCE+%28ELIOR+RESTAURATION+ENSEIGNEMENT+-+ELIOR+RESTAURATION+SANTE%29&amp;nom=Ombriere+-+ELIOR+RESTAURATION+FRANCE+%28ELIOR+RESTAURATION+ENSEIGNEMENT+-+ELIOR+RESTAURATION+SANTE%29</t>
        </is>
      </c>
      <c r="L307" t="inlineStr">
        <is>
          <t>Voltec Solar</t>
        </is>
      </c>
      <c r="M307" t="inlineStr">
        <is>
          <t>Cible identifiée</t>
        </is>
      </c>
      <c r="R307" t="inlineStr">
        <is>
          <t>Non</t>
        </is>
      </c>
      <c r="U307">
        <f>IF(AND(S307&lt;&gt;"",T307&lt;&gt;""),S307*T307/100,"")</f>
        <v/>
      </c>
      <c r="W307">
        <f>IF(AND(U307&lt;&gt;"",V307&lt;&gt;""),U307*V307/100,"")</f>
        <v/>
      </c>
      <c r="X307" t="inlineStr">
        <is>
          <t>Détecté via RADAR APER · SIREN 662025196 · dirigeant : BORIS DERICHEBOURG</t>
        </is>
      </c>
    </row>
    <row r="308">
      <c r="A308" t="n">
        <v>305</v>
      </c>
      <c r="B308" t="inlineStr">
        <is>
          <t>DIRECTION DES SERVICES DEPARTEMENTAUX DE L EDUCATION NATIONALE DU RHONE (DSDEN)</t>
        </is>
      </c>
      <c r="C308" t="inlineStr">
        <is>
          <t>Vénissieux / Corbas</t>
        </is>
      </c>
      <c r="D308" t="inlineStr"/>
      <c r="E308" t="inlineStr">
        <is>
          <t>Ombrière parking</t>
        </is>
      </c>
      <c r="F308" t="n">
        <v>1894</v>
      </c>
      <c r="G308" t="inlineStr">
        <is>
          <t>01/07/2028</t>
        </is>
      </c>
      <c r="H308" t="n">
        <v>20000</v>
      </c>
      <c r="I308" t="n">
        <v>947</v>
      </c>
      <c r="J308" t="n">
        <v>172</v>
      </c>
      <c r="K308" t="inlineStr">
        <is>
          <t>https://simulateur-pv.itec-riviera.com/?lat=45.72120&amp;lon=4.91345&amp;surface=947&amp;kwc=172&amp;prod=197977&amp;type=ombriere&amp;surface_parking=1894&amp;societe=DIRECTION+DES+SERVICES+DEPARTEMENTAUX+DE+L+EDUCATION+NATIONALE+DU+RHONE+%28DSDEN%29&amp;nom=Ombriere+-+DIRECTION+DES+SERVICES+DEPARTEMENTAUX+DE+L+EDUCATION+NATIONALE+DU+RHONE+%28DSDEN%29</t>
        </is>
      </c>
      <c r="L308" t="inlineStr">
        <is>
          <t>Voltec Solar</t>
        </is>
      </c>
      <c r="M308" t="inlineStr">
        <is>
          <t>Cible identifiée</t>
        </is>
      </c>
      <c r="R308" t="inlineStr">
        <is>
          <t>Non</t>
        </is>
      </c>
      <c r="U308">
        <f>IF(AND(S308&lt;&gt;"",T308&lt;&gt;""),S308*T308/100,"")</f>
        <v/>
      </c>
      <c r="W308">
        <f>IF(AND(U308&lt;&gt;"",V308&lt;&gt;""),U308*V308/100,"")</f>
        <v/>
      </c>
      <c r="X308" t="inlineStr">
        <is>
          <t>Détecté via RADAR APER · SIREN 176904316</t>
        </is>
      </c>
    </row>
    <row r="309">
      <c r="A309" t="n">
        <v>306</v>
      </c>
      <c r="B309" t="inlineStr">
        <is>
          <t>MON VETO</t>
        </is>
      </c>
      <c r="C309" t="inlineStr">
        <is>
          <t>Vénissieux / Corbas</t>
        </is>
      </c>
      <c r="D309" t="inlineStr"/>
      <c r="E309" t="inlineStr">
        <is>
          <t>Ombrière parking</t>
        </is>
      </c>
      <c r="F309" t="n">
        <v>1878</v>
      </c>
      <c r="G309" t="inlineStr">
        <is>
          <t>01/07/2028</t>
        </is>
      </c>
      <c r="H309" t="n">
        <v>20000</v>
      </c>
      <c r="I309" t="n">
        <v>939</v>
      </c>
      <c r="J309" t="n">
        <v>171</v>
      </c>
      <c r="K309" t="inlineStr">
        <is>
          <t>https://simulateur-pv.itec-riviera.com/?lat=45.70553&amp;lon=4.91248&amp;surface=939&amp;kwc=171&amp;prod=196317&amp;type=ombriere&amp;surface_parking=1878&amp;societe=MON+VETO&amp;nom=Ombriere+-+MON+VETO</t>
        </is>
      </c>
      <c r="L309" t="inlineStr">
        <is>
          <t>Voltec Solar</t>
        </is>
      </c>
      <c r="M309" t="inlineStr">
        <is>
          <t>Cible identifiée</t>
        </is>
      </c>
      <c r="R309" t="inlineStr">
        <is>
          <t>Non</t>
        </is>
      </c>
      <c r="U309">
        <f>IF(AND(S309&lt;&gt;"",T309&lt;&gt;""),S309*T309/100,"")</f>
        <v/>
      </c>
      <c r="W309">
        <f>IF(AND(U309&lt;&gt;"",V309&lt;&gt;""),U309*V309/100,"")</f>
        <v/>
      </c>
      <c r="X309" t="inlineStr">
        <is>
          <t>Détecté via RADAR APER · SIREN 431982461 · dirigeant : DAVID JEREMY BECIANI</t>
        </is>
      </c>
    </row>
    <row r="310">
      <c r="A310" t="n">
        <v>307</v>
      </c>
      <c r="B310" t="inlineStr">
        <is>
          <t>SOC COMMERCIALE HOTELS ECONOMIQUES (SCHE)</t>
        </is>
      </c>
      <c r="C310" t="inlineStr">
        <is>
          <t>Vénissieux / Corbas</t>
        </is>
      </c>
      <c r="D310" t="inlineStr"/>
      <c r="E310" t="inlineStr">
        <is>
          <t>Ombrière parking</t>
        </is>
      </c>
      <c r="F310" t="n">
        <v>1878</v>
      </c>
      <c r="G310" t="inlineStr">
        <is>
          <t>01/07/2028</t>
        </is>
      </c>
      <c r="H310" t="n">
        <v>20000</v>
      </c>
      <c r="I310" t="n">
        <v>939</v>
      </c>
      <c r="J310" t="n">
        <v>171</v>
      </c>
      <c r="K310" t="inlineStr">
        <is>
          <t>https://simulateur-pv.itec-riviera.com/?lat=45.70553&amp;lon=4.91248&amp;surface=939&amp;kwc=171&amp;prod=196317&amp;type=ombriere&amp;surface_parking=1878&amp;societe=SOC+COMMERCIALE+HOTELS+ECONOMIQUES+%28SCHE%29&amp;nom=Ombriere+-+SOC+COMMERCIALE+HOTELS+ECONOMIQUES+%28SCHE%29</t>
        </is>
      </c>
      <c r="L310" t="inlineStr">
        <is>
          <t>Voltec Solar</t>
        </is>
      </c>
      <c r="M310" t="inlineStr">
        <is>
          <t>Cible identifiée</t>
        </is>
      </c>
      <c r="R310" t="inlineStr">
        <is>
          <t>Non</t>
        </is>
      </c>
      <c r="U310">
        <f>IF(AND(S310&lt;&gt;"",T310&lt;&gt;""),S310*T310/100,"")</f>
        <v/>
      </c>
      <c r="W310">
        <f>IF(AND(U310&lt;&gt;"",V310&lt;&gt;""),U310*V310/100,"")</f>
        <v/>
      </c>
      <c r="X310" t="inlineStr">
        <is>
          <t>Détecté via RADAR APER · SIREN 378114110 · dirigeant : CATHERINE SHANAZ BEIKE (RAWANDUZI)</t>
        </is>
      </c>
    </row>
    <row r="311">
      <c r="A311" t="n">
        <v>308</v>
      </c>
      <c r="B311" t="inlineStr">
        <is>
          <t>ENGIE HOME SERVICES (CGST)</t>
        </is>
      </c>
      <c r="C311" t="inlineStr">
        <is>
          <t>Vénissieux / Corbas</t>
        </is>
      </c>
      <c r="D311" t="inlineStr"/>
      <c r="E311" t="inlineStr">
        <is>
          <t>Ombrière parking</t>
        </is>
      </c>
      <c r="F311" t="n">
        <v>1870</v>
      </c>
      <c r="G311" t="inlineStr">
        <is>
          <t>01/07/2028</t>
        </is>
      </c>
      <c r="H311" t="n">
        <v>20000</v>
      </c>
      <c r="I311" t="n">
        <v>935</v>
      </c>
      <c r="J311" t="n">
        <v>170</v>
      </c>
      <c r="K311" t="inlineStr">
        <is>
          <t>https://simulateur-pv.itec-riviera.com/?lat=45.70223&amp;lon=4.88672&amp;surface=935&amp;kwc=170&amp;prod=195513&amp;type=ombriere&amp;surface_parking=1870&amp;societe=ENGIE+HOME+SERVICES+%28CGST%29&amp;nom=Ombriere+-+ENGIE+HOME+SERVICES+%28CGST%29</t>
        </is>
      </c>
      <c r="L311" t="inlineStr">
        <is>
          <t>Voltec Solar</t>
        </is>
      </c>
      <c r="M311" t="inlineStr">
        <is>
          <t>Cible identifiée</t>
        </is>
      </c>
      <c r="R311" t="inlineStr">
        <is>
          <t>Non</t>
        </is>
      </c>
      <c r="U311">
        <f>IF(AND(S311&lt;&gt;"",T311&lt;&gt;""),S311*T311/100,"")</f>
        <v/>
      </c>
      <c r="W311">
        <f>IF(AND(U311&lt;&gt;"",V311&lt;&gt;""),U311*V311/100,"")</f>
        <v/>
      </c>
      <c r="X311" t="inlineStr">
        <is>
          <t>Détecté via RADAR APER · SIREN 301340584 · dirigeant : JEAN-LUC VANDENBROUCK</t>
        </is>
      </c>
    </row>
    <row r="312">
      <c r="A312" t="n">
        <v>309</v>
      </c>
      <c r="B312" t="inlineStr">
        <is>
          <t>FONDATION ACTION ET RECHERCHE HANDICAP ET SANTE MENTALE (FONDATION A.R.H.M)</t>
        </is>
      </c>
      <c r="C312" t="inlineStr">
        <is>
          <t>Vénissieux / Corbas</t>
        </is>
      </c>
      <c r="D312" t="inlineStr"/>
      <c r="E312" t="inlineStr">
        <is>
          <t>Ombrière parking</t>
        </is>
      </c>
      <c r="F312" t="n">
        <v>1870</v>
      </c>
      <c r="G312" t="inlineStr">
        <is>
          <t>01/07/2028</t>
        </is>
      </c>
      <c r="H312" t="n">
        <v>20000</v>
      </c>
      <c r="I312" t="n">
        <v>935</v>
      </c>
      <c r="J312" t="n">
        <v>170</v>
      </c>
      <c r="K312" t="inlineStr">
        <is>
          <t>https://simulateur-pv.itec-riviera.com/?lat=45.70223&amp;lon=4.88672&amp;surface=935&amp;kwc=170&amp;prod=195513&amp;type=ombriere&amp;surface_parking=1870&amp;societe=FONDATION+ACTION+ET+RECHERCHE+HANDICAP+ET+SANTE+MENTALE+%28FONDATION+A.R.H.M%29&amp;nom=Ombriere+-+FONDATION+ACTION+ET+RECHERCHE+HANDICAP+ET+SANTE+MENTALE+%28FONDATION+A.R.H.M%29</t>
        </is>
      </c>
      <c r="L312" t="inlineStr">
        <is>
          <t>Voltec Solar</t>
        </is>
      </c>
      <c r="M312" t="inlineStr">
        <is>
          <t>Cible identifiée</t>
        </is>
      </c>
      <c r="R312" t="inlineStr">
        <is>
          <t>Non</t>
        </is>
      </c>
      <c r="U312">
        <f>IF(AND(S312&lt;&gt;"",T312&lt;&gt;""),S312*T312/100,"")</f>
        <v/>
      </c>
      <c r="W312">
        <f>IF(AND(U312&lt;&gt;"",V312&lt;&gt;""),U312*V312/100,"")</f>
        <v/>
      </c>
      <c r="X312" t="inlineStr">
        <is>
          <t>Détecté via RADAR APER · SIREN 779868728</t>
        </is>
      </c>
    </row>
    <row r="313">
      <c r="A313" t="n">
        <v>310</v>
      </c>
      <c r="B313" t="inlineStr">
        <is>
          <t>RCS TRANSPORTS</t>
        </is>
      </c>
      <c r="C313" t="inlineStr">
        <is>
          <t>Vénissieux / Corbas</t>
        </is>
      </c>
      <c r="D313" t="inlineStr"/>
      <c r="E313" t="inlineStr">
        <is>
          <t>Ombrière parking</t>
        </is>
      </c>
      <c r="F313" t="n">
        <v>1869</v>
      </c>
      <c r="G313" t="inlineStr">
        <is>
          <t>01/07/2028</t>
        </is>
      </c>
      <c r="H313" t="n">
        <v>20000</v>
      </c>
      <c r="I313" t="n">
        <v>935</v>
      </c>
      <c r="J313" t="n">
        <v>170</v>
      </c>
      <c r="K313" t="inlineStr">
        <is>
          <t>https://simulateur-pv.itec-riviera.com/?lat=45.68909&amp;lon=4.92897&amp;surface=935&amp;kwc=170&amp;prod=195413&amp;type=ombriere&amp;surface_parking=1869&amp;societe=RCS+TRANSPORTS&amp;nom=Ombriere+-+RCS+TRANSPORTS</t>
        </is>
      </c>
      <c r="L313" t="inlineStr">
        <is>
          <t>Voltec Solar</t>
        </is>
      </c>
      <c r="M313" t="inlineStr">
        <is>
          <t>Cible identifiée</t>
        </is>
      </c>
      <c r="R313" t="inlineStr">
        <is>
          <t>Non</t>
        </is>
      </c>
      <c r="U313">
        <f>IF(AND(S313&lt;&gt;"",T313&lt;&gt;""),S313*T313/100,"")</f>
        <v/>
      </c>
      <c r="W313">
        <f>IF(AND(U313&lt;&gt;"",V313&lt;&gt;""),U313*V313/100,"")</f>
        <v/>
      </c>
      <c r="X313" t="inlineStr">
        <is>
          <t>Détecté via RADAR APER · SIREN 429418064 · dirigeant : JEAN-BAPTISTE BAYARD</t>
        </is>
      </c>
    </row>
    <row r="314">
      <c r="A314" t="n">
        <v>311</v>
      </c>
      <c r="B314" t="inlineStr">
        <is>
          <t>SVE</t>
        </is>
      </c>
      <c r="C314" t="inlineStr">
        <is>
          <t>Vénissieux / Corbas</t>
        </is>
      </c>
      <c r="D314" t="inlineStr"/>
      <c r="E314" t="inlineStr">
        <is>
          <t>Ombrière parking</t>
        </is>
      </c>
      <c r="F314" t="n">
        <v>1869</v>
      </c>
      <c r="G314" t="inlineStr">
        <is>
          <t>01/07/2028</t>
        </is>
      </c>
      <c r="H314" t="n">
        <v>20000</v>
      </c>
      <c r="I314" t="n">
        <v>935</v>
      </c>
      <c r="J314" t="n">
        <v>170</v>
      </c>
      <c r="K314" t="inlineStr">
        <is>
          <t>https://simulateur-pv.itec-riviera.com/?lat=45.68909&amp;lon=4.92897&amp;surface=935&amp;kwc=170&amp;prod=195413&amp;type=ombriere&amp;surface_parking=1869&amp;societe=SVE&amp;nom=Ombriere+-+SVE</t>
        </is>
      </c>
      <c r="L314" t="inlineStr">
        <is>
          <t>Voltec Solar</t>
        </is>
      </c>
      <c r="M314" t="inlineStr">
        <is>
          <t>Cible identifiée</t>
        </is>
      </c>
      <c r="R314" t="inlineStr">
        <is>
          <t>Non</t>
        </is>
      </c>
      <c r="U314">
        <f>IF(AND(S314&lt;&gt;"",T314&lt;&gt;""),S314*T314/100,"")</f>
        <v/>
      </c>
      <c r="W314">
        <f>IF(AND(U314&lt;&gt;"",V314&lt;&gt;""),U314*V314/100,"")</f>
        <v/>
      </c>
      <c r="X314" t="inlineStr">
        <is>
          <t>Détecté via RADAR APER · SIREN 420411647</t>
        </is>
      </c>
    </row>
    <row r="315">
      <c r="A315" t="n">
        <v>312</v>
      </c>
      <c r="B315" t="inlineStr">
        <is>
          <t>LA POSTE</t>
        </is>
      </c>
      <c r="C315" t="inlineStr">
        <is>
          <t>Vénissieux / Corbas</t>
        </is>
      </c>
      <c r="D315" t="inlineStr"/>
      <c r="E315" t="inlineStr">
        <is>
          <t>Ombrière parking</t>
        </is>
      </c>
      <c r="F315" t="n">
        <v>1865</v>
      </c>
      <c r="G315" t="inlineStr">
        <is>
          <t>01/07/2028</t>
        </is>
      </c>
      <c r="H315" t="n">
        <v>20000</v>
      </c>
      <c r="I315" t="n">
        <v>932</v>
      </c>
      <c r="J315" t="n">
        <v>170</v>
      </c>
      <c r="K315" t="inlineStr">
        <is>
          <t>https://simulateur-pv.itec-riviera.com/?lat=45.69883&amp;lon=4.88384&amp;surface=932&amp;kwc=170&amp;prod=194976&amp;type=ombriere&amp;surface_parking=1865&amp;societe=LA+POSTE&amp;nom=Ombriere+-+LA+POSTE</t>
        </is>
      </c>
      <c r="L315" t="inlineStr">
        <is>
          <t>Voltec Solar</t>
        </is>
      </c>
      <c r="M315" t="inlineStr">
        <is>
          <t>Cible identifiée</t>
        </is>
      </c>
      <c r="R315" t="inlineStr">
        <is>
          <t>Non</t>
        </is>
      </c>
      <c r="U315">
        <f>IF(AND(S315&lt;&gt;"",T315&lt;&gt;""),S315*T315/100,"")</f>
        <v/>
      </c>
      <c r="W315">
        <f>IF(AND(U315&lt;&gt;"",V315&lt;&gt;""),U315*V315/100,"")</f>
        <v/>
      </c>
      <c r="X315" t="inlineStr">
        <is>
          <t>Détecté via RADAR APER · SIREN 356000000 · dirigeant : IRENE BAUDRY</t>
        </is>
      </c>
    </row>
    <row r="316">
      <c r="A316" t="n">
        <v>313</v>
      </c>
      <c r="B316" t="inlineStr">
        <is>
          <t>FRANCE TRAVAIL</t>
        </is>
      </c>
      <c r="C316" t="inlineStr">
        <is>
          <t>Vénissieux / Corbas</t>
        </is>
      </c>
      <c r="D316" t="inlineStr"/>
      <c r="E316" t="inlineStr">
        <is>
          <t>Ombrière parking</t>
        </is>
      </c>
      <c r="F316" t="n">
        <v>1865</v>
      </c>
      <c r="G316" t="inlineStr">
        <is>
          <t>01/07/2028</t>
        </is>
      </c>
      <c r="H316" t="n">
        <v>20000</v>
      </c>
      <c r="I316" t="n">
        <v>932</v>
      </c>
      <c r="J316" t="n">
        <v>170</v>
      </c>
      <c r="K316" t="inlineStr">
        <is>
          <t>https://simulateur-pv.itec-riviera.com/?lat=45.69883&amp;lon=4.88384&amp;surface=932&amp;kwc=170&amp;prod=194976&amp;type=ombriere&amp;surface_parking=1865&amp;societe=FRANCE+TRAVAIL&amp;nom=Ombriere+-+FRANCE+TRAVAIL</t>
        </is>
      </c>
      <c r="L316" t="inlineStr">
        <is>
          <t>Voltec Solar</t>
        </is>
      </c>
      <c r="M316" t="inlineStr">
        <is>
          <t>Cible identifiée</t>
        </is>
      </c>
      <c r="R316" t="inlineStr">
        <is>
          <t>Non</t>
        </is>
      </c>
      <c r="U316">
        <f>IF(AND(S316&lt;&gt;"",T316&lt;&gt;""),S316*T316/100,"")</f>
        <v/>
      </c>
      <c r="W316">
        <f>IF(AND(U316&lt;&gt;"",V316&lt;&gt;""),U316*V316/100,"")</f>
        <v/>
      </c>
      <c r="X316" t="inlineStr">
        <is>
          <t>Détecté via RADAR APER · SIREN 130005481</t>
        </is>
      </c>
    </row>
    <row r="317">
      <c r="A317" t="n">
        <v>314</v>
      </c>
      <c r="B317" t="inlineStr">
        <is>
          <t>DISTRIBUTION SANITAIRE CHAUFFAGE (D.S.C.)</t>
        </is>
      </c>
      <c r="C317" t="inlineStr">
        <is>
          <t>Vénissieux / Corbas</t>
        </is>
      </c>
      <c r="D317" t="inlineStr"/>
      <c r="E317" t="inlineStr">
        <is>
          <t>Ombrière parking</t>
        </is>
      </c>
      <c r="F317" t="n">
        <v>1863</v>
      </c>
      <c r="G317" t="inlineStr">
        <is>
          <t>01/07/2028</t>
        </is>
      </c>
      <c r="H317" t="n">
        <v>20000</v>
      </c>
      <c r="I317" t="n">
        <v>932</v>
      </c>
      <c r="J317" t="n">
        <v>169</v>
      </c>
      <c r="K317" t="inlineStr">
        <is>
          <t>https://simulateur-pv.itec-riviera.com/?lat=45.71112&amp;lon=4.86439&amp;surface=932&amp;kwc=169&amp;prod=194805&amp;type=ombriere&amp;surface_parking=1863&amp;societe=DISTRIBUTION+SANITAIRE+CHAUFFAGE+%28D.S.C.%29&amp;nom=Ombriere+-+DISTRIBUTION+SANITAIRE+CHAUFFAGE+%28D.S.C.%29</t>
        </is>
      </c>
      <c r="L317" t="inlineStr">
        <is>
          <t>Voltec Solar</t>
        </is>
      </c>
      <c r="M317" t="inlineStr">
        <is>
          <t>Cible identifiée</t>
        </is>
      </c>
      <c r="R317" t="inlineStr">
        <is>
          <t>Non</t>
        </is>
      </c>
      <c r="U317">
        <f>IF(AND(S317&lt;&gt;"",T317&lt;&gt;""),S317*T317/100,"")</f>
        <v/>
      </c>
      <c r="W317">
        <f>IF(AND(U317&lt;&gt;"",V317&lt;&gt;""),U317*V317/100,"")</f>
        <v/>
      </c>
      <c r="X317" t="inlineStr">
        <is>
          <t>Détecté via RADAR APER · SIREN 572141885 · dirigeant : BENJAMIN XAVIER AUZEAU</t>
        </is>
      </c>
    </row>
    <row r="318">
      <c r="A318" t="n">
        <v>315</v>
      </c>
      <c r="B318" t="inlineStr">
        <is>
          <t>CHRONOPOST</t>
        </is>
      </c>
      <c r="C318" t="inlineStr">
        <is>
          <t>Vénissieux / Corbas</t>
        </is>
      </c>
      <c r="D318" t="inlineStr"/>
      <c r="E318" t="inlineStr">
        <is>
          <t>Ombrière parking</t>
        </is>
      </c>
      <c r="F318" t="n">
        <v>1863</v>
      </c>
      <c r="G318" t="inlineStr">
        <is>
          <t>01/07/2028</t>
        </is>
      </c>
      <c r="H318" t="n">
        <v>20000</v>
      </c>
      <c r="I318" t="n">
        <v>932</v>
      </c>
      <c r="J318" t="n">
        <v>169</v>
      </c>
      <c r="K318" t="inlineStr">
        <is>
          <t>https://simulateur-pv.itec-riviera.com/?lat=45.71112&amp;lon=4.86439&amp;surface=932&amp;kwc=169&amp;prod=194805&amp;type=ombriere&amp;surface_parking=1863&amp;societe=CHRONOPOST&amp;nom=Ombriere+-+CHRONOPOST</t>
        </is>
      </c>
      <c r="L318" t="inlineStr">
        <is>
          <t>Voltec Solar</t>
        </is>
      </c>
      <c r="M318" t="inlineStr">
        <is>
          <t>Cible identifiée</t>
        </is>
      </c>
      <c r="R318" t="inlineStr">
        <is>
          <t>Non</t>
        </is>
      </c>
      <c r="U318">
        <f>IF(AND(S318&lt;&gt;"",T318&lt;&gt;""),S318*T318/100,"")</f>
        <v/>
      </c>
      <c r="W318">
        <f>IF(AND(U318&lt;&gt;"",V318&lt;&gt;""),U318*V318/100,"")</f>
        <v/>
      </c>
      <c r="X318" t="inlineStr">
        <is>
          <t>Détecté via RADAR APER · SIREN 383960135 · dirigeant : NASSERDINE BENAÏSSA</t>
        </is>
      </c>
    </row>
    <row r="319">
      <c r="A319" t="n">
        <v>316</v>
      </c>
      <c r="B319" t="inlineStr">
        <is>
          <t>RANDSTAD (RANDSTAD INHOUSE)</t>
        </is>
      </c>
      <c r="C319" t="inlineStr">
        <is>
          <t>Vénissieux / Corbas</t>
        </is>
      </c>
      <c r="D319" t="inlineStr"/>
      <c r="E319" t="inlineStr">
        <is>
          <t>Ombrière parking</t>
        </is>
      </c>
      <c r="F319" t="n">
        <v>1832</v>
      </c>
      <c r="G319" t="inlineStr">
        <is>
          <t>01/07/2028</t>
        </is>
      </c>
      <c r="H319" t="n">
        <v>20000</v>
      </c>
      <c r="I319" t="n">
        <v>916</v>
      </c>
      <c r="J319" t="n">
        <v>167</v>
      </c>
      <c r="K319" t="inlineStr">
        <is>
          <t>https://simulateur-pv.itec-riviera.com/?lat=45.70960&amp;lon=4.91414&amp;surface=916&amp;kwc=167&amp;prod=191488&amp;type=ombriere&amp;surface_parking=1832&amp;societe=RANDSTAD+%28RANDSTAD+INHOUSE%29&amp;nom=Ombriere+-+RANDSTAD+%28RANDSTAD+INHOUSE%29</t>
        </is>
      </c>
      <c r="L319" t="inlineStr">
        <is>
          <t>Voltec Solar</t>
        </is>
      </c>
      <c r="M319" t="inlineStr">
        <is>
          <t>Cible identifiée</t>
        </is>
      </c>
      <c r="R319" t="inlineStr">
        <is>
          <t>Non</t>
        </is>
      </c>
      <c r="U319">
        <f>IF(AND(S319&lt;&gt;"",T319&lt;&gt;""),S319*T319/100,"")</f>
        <v/>
      </c>
      <c r="W319">
        <f>IF(AND(U319&lt;&gt;"",V319&lt;&gt;""),U319*V319/100,"")</f>
        <v/>
      </c>
      <c r="X319" t="inlineStr">
        <is>
          <t>Détecté via RADAR APER · SIREN 433999356</t>
        </is>
      </c>
    </row>
    <row r="320">
      <c r="A320" t="n">
        <v>317</v>
      </c>
      <c r="B320" t="inlineStr">
        <is>
          <t>APAVE EXPLOITATION FRANCE</t>
        </is>
      </c>
      <c r="C320" t="inlineStr">
        <is>
          <t>Vénissieux / Corbas</t>
        </is>
      </c>
      <c r="D320" t="inlineStr"/>
      <c r="E320" t="inlineStr">
        <is>
          <t>Ombrière parking</t>
        </is>
      </c>
      <c r="F320" t="n">
        <v>1832</v>
      </c>
      <c r="G320" t="inlineStr">
        <is>
          <t>01/07/2028</t>
        </is>
      </c>
      <c r="H320" t="n">
        <v>20000</v>
      </c>
      <c r="I320" t="n">
        <v>916</v>
      </c>
      <c r="J320" t="n">
        <v>167</v>
      </c>
      <c r="K320" t="inlineStr">
        <is>
          <t>https://simulateur-pv.itec-riviera.com/?lat=45.70960&amp;lon=4.91414&amp;surface=916&amp;kwc=167&amp;prod=191488&amp;type=ombriere&amp;surface_parking=1832&amp;societe=APAVE+EXPLOITATION+FRANCE&amp;nom=Ombriere+-+APAVE+EXPLOITATION+FRANCE</t>
        </is>
      </c>
      <c r="L320" t="inlineStr">
        <is>
          <t>Voltec Solar</t>
        </is>
      </c>
      <c r="M320" t="inlineStr">
        <is>
          <t>Cible identifiée</t>
        </is>
      </c>
      <c r="R320" t="inlineStr">
        <is>
          <t>Non</t>
        </is>
      </c>
      <c r="U320">
        <f>IF(AND(S320&lt;&gt;"",T320&lt;&gt;""),S320*T320/100,"")</f>
        <v/>
      </c>
      <c r="W320">
        <f>IF(AND(U320&lt;&gt;"",V320&lt;&gt;""),U320*V320/100,"")</f>
        <v/>
      </c>
      <c r="X320" t="inlineStr">
        <is>
          <t>Détecté via RADAR APER · SIREN 903869618</t>
        </is>
      </c>
    </row>
    <row r="321">
      <c r="A321" t="n">
        <v>318</v>
      </c>
      <c r="B321" t="inlineStr">
        <is>
          <t>FONDATION ACTION ET RECHERCHE HANDICAP ET SANTE MENTALE (FONDATION A.R.H.M)</t>
        </is>
      </c>
      <c r="C321" t="inlineStr">
        <is>
          <t>Vénissieux / Corbas</t>
        </is>
      </c>
      <c r="D321" t="inlineStr"/>
      <c r="E321" t="inlineStr">
        <is>
          <t>Ombrière parking</t>
        </is>
      </c>
      <c r="F321" t="n">
        <v>1815</v>
      </c>
      <c r="G321" t="inlineStr">
        <is>
          <t>01/07/2028</t>
        </is>
      </c>
      <c r="H321" t="n">
        <v>20000</v>
      </c>
      <c r="I321" t="n">
        <v>907</v>
      </c>
      <c r="J321" t="n">
        <v>165</v>
      </c>
      <c r="K321" t="inlineStr">
        <is>
          <t>https://simulateur-pv.itec-riviera.com/?lat=45.72406&amp;lon=4.87073&amp;surface=907&amp;kwc=165&amp;prod=189711&amp;type=ombriere&amp;surface_parking=1815&amp;societe=FONDATION+ACTION+ET+RECHERCHE+HANDICAP+ET+SANTE+MENTALE+%28FONDATION+A.R.H.M%29&amp;nom=Ombriere+-+FONDATION+ACTION+ET+RECHERCHE+HANDICAP+ET+SANTE+MENTALE+%28FONDATION+A.R.H.M%29</t>
        </is>
      </c>
      <c r="L321" t="inlineStr">
        <is>
          <t>Voltec Solar</t>
        </is>
      </c>
      <c r="M321" t="inlineStr">
        <is>
          <t>Cible identifiée</t>
        </is>
      </c>
      <c r="R321" t="inlineStr">
        <is>
          <t>Non</t>
        </is>
      </c>
      <c r="U321">
        <f>IF(AND(S321&lt;&gt;"",T321&lt;&gt;""),S321*T321/100,"")</f>
        <v/>
      </c>
      <c r="W321">
        <f>IF(AND(U321&lt;&gt;"",V321&lt;&gt;""),U321*V321/100,"")</f>
        <v/>
      </c>
      <c r="X321" t="inlineStr">
        <is>
          <t>Détecté via RADAR APER · SIREN 779868728</t>
        </is>
      </c>
    </row>
    <row r="322">
      <c r="A322" t="n">
        <v>319</v>
      </c>
      <c r="B322" t="inlineStr">
        <is>
          <t>C.G.A</t>
        </is>
      </c>
      <c r="C322" t="inlineStr">
        <is>
          <t>Vénissieux / Corbas</t>
        </is>
      </c>
      <c r="D322" t="inlineStr"/>
      <c r="E322" t="inlineStr">
        <is>
          <t>Ombrière parking</t>
        </is>
      </c>
      <c r="F322" t="n">
        <v>1815</v>
      </c>
      <c r="G322" t="inlineStr">
        <is>
          <t>01/07/2028</t>
        </is>
      </c>
      <c r="H322" t="n">
        <v>20000</v>
      </c>
      <c r="I322" t="n">
        <v>907</v>
      </c>
      <c r="J322" t="n">
        <v>165</v>
      </c>
      <c r="K322" t="inlineStr">
        <is>
          <t>https://simulateur-pv.itec-riviera.com/?lat=45.72406&amp;lon=4.87073&amp;surface=907&amp;kwc=165&amp;prod=189711&amp;type=ombriere&amp;surface_parking=1815&amp;societe=C.G.A&amp;nom=Ombriere+-+C.G.A</t>
        </is>
      </c>
      <c r="L322" t="inlineStr">
        <is>
          <t>Voltec Solar</t>
        </is>
      </c>
      <c r="M322" t="inlineStr">
        <is>
          <t>Cible identifiée</t>
        </is>
      </c>
      <c r="R322" t="inlineStr">
        <is>
          <t>Non</t>
        </is>
      </c>
      <c r="U322">
        <f>IF(AND(S322&lt;&gt;"",T322&lt;&gt;""),S322*T322/100,"")</f>
        <v/>
      </c>
      <c r="W322">
        <f>IF(AND(U322&lt;&gt;"",V322&lt;&gt;""),U322*V322/100,"")</f>
        <v/>
      </c>
      <c r="X322" t="inlineStr">
        <is>
          <t>Détecté via RADAR APER · SIREN 529375263 · dirigeant : BILAL CAN (CAN)</t>
        </is>
      </c>
    </row>
    <row r="323">
      <c r="A323" t="n">
        <v>320</v>
      </c>
      <c r="B323" t="inlineStr">
        <is>
          <t>(à identifier manuellement)</t>
        </is>
      </c>
      <c r="C323" t="inlineStr">
        <is>
          <t>Vénissieux / Corbas</t>
        </is>
      </c>
      <c r="D323" t="inlineStr"/>
      <c r="E323" t="inlineStr">
        <is>
          <t>Ombrière parking</t>
        </is>
      </c>
      <c r="F323" t="n">
        <v>1814</v>
      </c>
      <c r="G323" t="inlineStr">
        <is>
          <t>01/07/2028</t>
        </is>
      </c>
      <c r="H323" t="n">
        <v>20000</v>
      </c>
      <c r="I323" t="n">
        <v>907</v>
      </c>
      <c r="J323" t="n">
        <v>165</v>
      </c>
      <c r="K323" t="inlineStr">
        <is>
          <t>https://simulateur-pv.itec-riviera.com/?lat=45.70929&amp;lon=4.89073&amp;surface=907&amp;kwc=165&amp;prod=189652&amp;type=ombriere&amp;surface_parking=1814</t>
        </is>
      </c>
      <c r="L323" t="inlineStr">
        <is>
          <t>Voltec Solar</t>
        </is>
      </c>
      <c r="M323" t="inlineStr">
        <is>
          <t>Cible identifiée</t>
        </is>
      </c>
      <c r="R323" t="inlineStr">
        <is>
          <t>Non</t>
        </is>
      </c>
      <c r="U323">
        <f>IF(AND(S323&lt;&gt;"",T323&lt;&gt;""),S323*T323/100,"")</f>
        <v/>
      </c>
      <c r="W323">
        <f>IF(AND(U323&lt;&gt;"",V323&lt;&gt;""),U323*V323/100,"")</f>
        <v/>
      </c>
      <c r="X323" t="inlineStr">
        <is>
          <t>Détecté via RADAR APER</t>
        </is>
      </c>
    </row>
    <row r="324">
      <c r="A324" t="n">
        <v>321</v>
      </c>
      <c r="B324" t="inlineStr">
        <is>
          <t>SNEF</t>
        </is>
      </c>
      <c r="C324" t="inlineStr">
        <is>
          <t>Vénissieux / Corbas</t>
        </is>
      </c>
      <c r="D324" t="inlineStr"/>
      <c r="E324" t="inlineStr">
        <is>
          <t>Ombrière parking</t>
        </is>
      </c>
      <c r="F324" t="n">
        <v>1810</v>
      </c>
      <c r="G324" t="inlineStr">
        <is>
          <t>01/07/2028</t>
        </is>
      </c>
      <c r="H324" t="n">
        <v>20000</v>
      </c>
      <c r="I324" t="n">
        <v>905</v>
      </c>
      <c r="J324" t="n">
        <v>165</v>
      </c>
      <c r="K324" t="inlineStr">
        <is>
          <t>https://simulateur-pv.itec-riviera.com/?lat=45.71275&amp;lon=4.90840&amp;surface=905&amp;kwc=165&amp;prod=189240&amp;type=ombriere&amp;surface_parking=1810&amp;societe=SNEF&amp;nom=Ombriere+-+SNEF</t>
        </is>
      </c>
      <c r="L324" t="inlineStr">
        <is>
          <t>Voltec Solar</t>
        </is>
      </c>
      <c r="M324" t="inlineStr">
        <is>
          <t>Cible identifiée</t>
        </is>
      </c>
      <c r="R324" t="inlineStr">
        <is>
          <t>Non</t>
        </is>
      </c>
      <c r="U324">
        <f>IF(AND(S324&lt;&gt;"",T324&lt;&gt;""),S324*T324/100,"")</f>
        <v/>
      </c>
      <c r="W324">
        <f>IF(AND(U324&lt;&gt;"",V324&lt;&gt;""),U324*V324/100,"")</f>
        <v/>
      </c>
      <c r="X324" t="inlineStr">
        <is>
          <t>Détecté via RADAR APER · SIREN 056800659 · dirigeant : GAEL BODENES</t>
        </is>
      </c>
    </row>
    <row r="325">
      <c r="A325" t="n">
        <v>322</v>
      </c>
      <c r="B325" t="inlineStr">
        <is>
          <t>SOGETREL</t>
        </is>
      </c>
      <c r="C325" t="inlineStr">
        <is>
          <t>Vénissieux / Corbas</t>
        </is>
      </c>
      <c r="D325" t="inlineStr"/>
      <c r="E325" t="inlineStr">
        <is>
          <t>Ombrière parking</t>
        </is>
      </c>
      <c r="F325" t="n">
        <v>1810</v>
      </c>
      <c r="G325" t="inlineStr">
        <is>
          <t>01/07/2028</t>
        </is>
      </c>
      <c r="H325" t="n">
        <v>20000</v>
      </c>
      <c r="I325" t="n">
        <v>905</v>
      </c>
      <c r="J325" t="n">
        <v>165</v>
      </c>
      <c r="K325" t="inlineStr">
        <is>
          <t>https://simulateur-pv.itec-riviera.com/?lat=45.71275&amp;lon=4.90840&amp;surface=905&amp;kwc=165&amp;prod=189240&amp;type=ombriere&amp;surface_parking=1810&amp;societe=SOGETREL&amp;nom=Ombriere+-+SOGETREL</t>
        </is>
      </c>
      <c r="L325" t="inlineStr">
        <is>
          <t>Voltec Solar</t>
        </is>
      </c>
      <c r="M325" t="inlineStr">
        <is>
          <t>Cible identifiée</t>
        </is>
      </c>
      <c r="R325" t="inlineStr">
        <is>
          <t>Non</t>
        </is>
      </c>
      <c r="U325">
        <f>IF(AND(S325&lt;&gt;"",T325&lt;&gt;""),S325*T325/100,"")</f>
        <v/>
      </c>
      <c r="W325">
        <f>IF(AND(U325&lt;&gt;"",V325&lt;&gt;""),U325*V325/100,"")</f>
        <v/>
      </c>
      <c r="X325" t="inlineStr">
        <is>
          <t>Détecté via RADAR APER · SIREN 397767831 · dirigeant : BESSAM KHELIF</t>
        </is>
      </c>
    </row>
    <row r="326">
      <c r="A326" t="n">
        <v>323</v>
      </c>
      <c r="B326" t="inlineStr">
        <is>
          <t>MCDONALD'S FRANCE</t>
        </is>
      </c>
      <c r="C326" t="inlineStr">
        <is>
          <t>Vénissieux / Corbas</t>
        </is>
      </c>
      <c r="D326" t="inlineStr"/>
      <c r="E326" t="inlineStr">
        <is>
          <t>Ombrière parking</t>
        </is>
      </c>
      <c r="F326" t="n">
        <v>1804</v>
      </c>
      <c r="G326" t="inlineStr">
        <is>
          <t>01/07/2028</t>
        </is>
      </c>
      <c r="H326" t="n">
        <v>20000</v>
      </c>
      <c r="I326" t="n">
        <v>902</v>
      </c>
      <c r="J326" t="n">
        <v>164</v>
      </c>
      <c r="K326" t="inlineStr">
        <is>
          <t>https://simulateur-pv.itec-riviera.com/?lat=45.71346&amp;lon=4.87868&amp;surface=902&amp;kwc=164&amp;prod=188616&amp;type=ombriere&amp;surface_parking=1804&amp;societe=MCDONALD%27S+FRANCE&amp;nom=Ombriere+-+MCDONALD%27S+FRANCE</t>
        </is>
      </c>
      <c r="L326" t="inlineStr">
        <is>
          <t>Voltec Solar</t>
        </is>
      </c>
      <c r="M326" t="inlineStr">
        <is>
          <t>Cible identifiée</t>
        </is>
      </c>
      <c r="R326" t="inlineStr">
        <is>
          <t>Non</t>
        </is>
      </c>
      <c r="U326">
        <f>IF(AND(S326&lt;&gt;"",T326&lt;&gt;""),S326*T326/100,"")</f>
        <v/>
      </c>
      <c r="W326">
        <f>IF(AND(U326&lt;&gt;"",V326&lt;&gt;""),U326*V326/100,"")</f>
        <v/>
      </c>
      <c r="X326" t="inlineStr">
        <is>
          <t>Détecté via RADAR APER · SIREN 722003936 · dirigeant : JO SEMPELS</t>
        </is>
      </c>
    </row>
    <row r="327">
      <c r="A327" t="n">
        <v>324</v>
      </c>
      <c r="B327" t="inlineStr">
        <is>
          <t>HOMEBOX</t>
        </is>
      </c>
      <c r="C327" t="inlineStr">
        <is>
          <t>Vénissieux / Corbas</t>
        </is>
      </c>
      <c r="D327" t="inlineStr"/>
      <c r="E327" t="inlineStr">
        <is>
          <t>Ombrière parking</t>
        </is>
      </c>
      <c r="F327" t="n">
        <v>1804</v>
      </c>
      <c r="G327" t="inlineStr">
        <is>
          <t>01/07/2028</t>
        </is>
      </c>
      <c r="H327" t="n">
        <v>20000</v>
      </c>
      <c r="I327" t="n">
        <v>902</v>
      </c>
      <c r="J327" t="n">
        <v>164</v>
      </c>
      <c r="K327" t="inlineStr">
        <is>
          <t>https://simulateur-pv.itec-riviera.com/?lat=45.71346&amp;lon=4.87868&amp;surface=902&amp;kwc=164&amp;prod=188616&amp;type=ombriere&amp;surface_parking=1804&amp;societe=HOMEBOX&amp;nom=Ombriere+-+HOMEBOX</t>
        </is>
      </c>
      <c r="L327" t="inlineStr">
        <is>
          <t>Voltec Solar</t>
        </is>
      </c>
      <c r="M327" t="inlineStr">
        <is>
          <t>Cible identifiée</t>
        </is>
      </c>
      <c r="R327" t="inlineStr">
        <is>
          <t>Non</t>
        </is>
      </c>
      <c r="U327">
        <f>IF(AND(S327&lt;&gt;"",T327&lt;&gt;""),S327*T327/100,"")</f>
        <v/>
      </c>
      <c r="W327">
        <f>IF(AND(U327&lt;&gt;"",V327&lt;&gt;""),U327*V327/100,"")</f>
        <v/>
      </c>
      <c r="X327" t="inlineStr">
        <is>
          <t>Détecté via RADAR APER · SIREN 404196529 · dirigeant : SOUKAINA ARHARBI</t>
        </is>
      </c>
    </row>
    <row r="328">
      <c r="A328" t="n">
        <v>325</v>
      </c>
      <c r="B328" t="inlineStr">
        <is>
          <t>JULIEN MOREL</t>
        </is>
      </c>
      <c r="C328" t="inlineStr">
        <is>
          <t>Vénissieux / Corbas</t>
        </is>
      </c>
      <c r="D328" t="inlineStr"/>
      <c r="E328" t="inlineStr">
        <is>
          <t>Ombrière parking</t>
        </is>
      </c>
      <c r="F328" t="n">
        <v>1803</v>
      </c>
      <c r="G328" t="inlineStr">
        <is>
          <t>01/07/2028</t>
        </is>
      </c>
      <c r="H328" t="n">
        <v>20000</v>
      </c>
      <c r="I328" t="n">
        <v>901</v>
      </c>
      <c r="J328" t="n">
        <v>164</v>
      </c>
      <c r="K328" t="inlineStr">
        <is>
          <t>https://simulateur-pv.itec-riviera.com/?lat=45.68674&amp;lon=4.94198&amp;surface=901&amp;kwc=164&amp;prod=188481&amp;type=ombriere&amp;surface_parking=1803&amp;societe=JULIEN+MOREL&amp;nom=Ombriere+-+JULIEN+MOREL</t>
        </is>
      </c>
      <c r="L328" t="inlineStr">
        <is>
          <t>Voltec Solar</t>
        </is>
      </c>
      <c r="M328" t="inlineStr">
        <is>
          <t>Cible identifiée</t>
        </is>
      </c>
      <c r="R328" t="inlineStr">
        <is>
          <t>Non</t>
        </is>
      </c>
      <c r="U328">
        <f>IF(AND(S328&lt;&gt;"",T328&lt;&gt;""),S328*T328/100,"")</f>
        <v/>
      </c>
      <c r="W328">
        <f>IF(AND(U328&lt;&gt;"",V328&lt;&gt;""),U328*V328/100,"")</f>
        <v/>
      </c>
      <c r="X328" t="inlineStr">
        <is>
          <t>Détecté via RADAR APER · SIREN 528776164 · dirigeant : JULIEN PASCAL MOREL</t>
        </is>
      </c>
    </row>
    <row r="329">
      <c r="A329" t="n">
        <v>326</v>
      </c>
      <c r="B329" t="inlineStr">
        <is>
          <t>37 ROUTE D'HEYRIEUX (SCI 37 RTE HEYRIEUX)</t>
        </is>
      </c>
      <c r="C329" t="inlineStr">
        <is>
          <t>Vénissieux / Corbas</t>
        </is>
      </c>
      <c r="D329" t="inlineStr"/>
      <c r="E329" t="inlineStr">
        <is>
          <t>Ombrière parking</t>
        </is>
      </c>
      <c r="F329" t="n">
        <v>1803</v>
      </c>
      <c r="G329" t="inlineStr">
        <is>
          <t>01/07/2028</t>
        </is>
      </c>
      <c r="H329" t="n">
        <v>20000</v>
      </c>
      <c r="I329" t="n">
        <v>901</v>
      </c>
      <c r="J329" t="n">
        <v>164</v>
      </c>
      <c r="K329" t="inlineStr">
        <is>
          <t>https://simulateur-pv.itec-riviera.com/?lat=45.68674&amp;lon=4.94198&amp;surface=901&amp;kwc=164&amp;prod=188481&amp;type=ombriere&amp;surface_parking=1803&amp;societe=37+ROUTE+D%27HEYRIEUX+%28SCI+37+RTE+HEYRIEUX%29&amp;nom=Ombriere+-+37+ROUTE+D%27HEYRIEUX+%28SCI+37+RTE+HEYRIEUX%29</t>
        </is>
      </c>
      <c r="L329" t="inlineStr">
        <is>
          <t>Voltec Solar</t>
        </is>
      </c>
      <c r="M329" t="inlineStr">
        <is>
          <t>Cible identifiée</t>
        </is>
      </c>
      <c r="R329" t="inlineStr">
        <is>
          <t>Non</t>
        </is>
      </c>
      <c r="U329">
        <f>IF(AND(S329&lt;&gt;"",T329&lt;&gt;""),S329*T329/100,"")</f>
        <v/>
      </c>
      <c r="W329">
        <f>IF(AND(U329&lt;&gt;"",V329&lt;&gt;""),U329*V329/100,"")</f>
        <v/>
      </c>
      <c r="X329" t="inlineStr">
        <is>
          <t>Détecté via RADAR APER · SIREN 482542404 · dirigeant : ALEXANDRE BACHOUR</t>
        </is>
      </c>
    </row>
    <row r="330">
      <c r="A330" t="n">
        <v>327</v>
      </c>
      <c r="B330" t="inlineStr">
        <is>
          <t>SNCF RESEAU</t>
        </is>
      </c>
      <c r="C330" t="inlineStr">
        <is>
          <t>Vénissieux / Corbas</t>
        </is>
      </c>
      <c r="D330" t="inlineStr"/>
      <c r="E330" t="inlineStr">
        <is>
          <t>Ombrière parking</t>
        </is>
      </c>
      <c r="F330" t="n">
        <v>1789</v>
      </c>
      <c r="G330" t="inlineStr">
        <is>
          <t>01/07/2028</t>
        </is>
      </c>
      <c r="H330" t="n">
        <v>20000</v>
      </c>
      <c r="I330" t="n">
        <v>895</v>
      </c>
      <c r="J330" t="n">
        <v>163</v>
      </c>
      <c r="K330" t="inlineStr">
        <is>
          <t>https://simulateur-pv.itec-riviera.com/?lat=45.68879&amp;lon=4.92311&amp;surface=895&amp;kwc=163&amp;prod=187042&amp;type=ombriere&amp;surface_parking=1789&amp;societe=SNCF+RESEAU&amp;nom=Ombriere+-+SNCF+RESEAU</t>
        </is>
      </c>
      <c r="L330" t="inlineStr">
        <is>
          <t>Voltec Solar</t>
        </is>
      </c>
      <c r="M330" t="inlineStr">
        <is>
          <t>Cible identifiée</t>
        </is>
      </c>
      <c r="R330" t="inlineStr">
        <is>
          <t>Non</t>
        </is>
      </c>
      <c r="U330">
        <f>IF(AND(S330&lt;&gt;"",T330&lt;&gt;""),S330*T330/100,"")</f>
        <v/>
      </c>
      <c r="W330">
        <f>IF(AND(U330&lt;&gt;"",V330&lt;&gt;""),U330*V330/100,"")</f>
        <v/>
      </c>
      <c r="X330" t="inlineStr">
        <is>
          <t>Détecté via RADAR APER · SIREN 412280737 · dirigeant : MARIE-CHRISTINE AULAGNON (BADOUARD)</t>
        </is>
      </c>
    </row>
    <row r="331">
      <c r="A331" t="n">
        <v>328</v>
      </c>
      <c r="B331" t="inlineStr">
        <is>
          <t>NEWREST RESTAURATION</t>
        </is>
      </c>
      <c r="C331" t="inlineStr">
        <is>
          <t>Vénissieux / Corbas</t>
        </is>
      </c>
      <c r="D331" t="inlineStr"/>
      <c r="E331" t="inlineStr">
        <is>
          <t>Ombrière parking</t>
        </is>
      </c>
      <c r="F331" t="n">
        <v>1789</v>
      </c>
      <c r="G331" t="inlineStr">
        <is>
          <t>01/07/2028</t>
        </is>
      </c>
      <c r="H331" t="n">
        <v>20000</v>
      </c>
      <c r="I331" t="n">
        <v>895</v>
      </c>
      <c r="J331" t="n">
        <v>163</v>
      </c>
      <c r="K331" t="inlineStr">
        <is>
          <t>https://simulateur-pv.itec-riviera.com/?lat=45.68879&amp;lon=4.92311&amp;surface=895&amp;kwc=163&amp;prod=187042&amp;type=ombriere&amp;surface_parking=1789&amp;societe=NEWREST+RESTAURATION&amp;nom=Ombriere+-+NEWREST+RESTAURATION</t>
        </is>
      </c>
      <c r="L331" t="inlineStr">
        <is>
          <t>Voltec Solar</t>
        </is>
      </c>
      <c r="M331" t="inlineStr">
        <is>
          <t>Cible identifiée</t>
        </is>
      </c>
      <c r="R331" t="inlineStr">
        <is>
          <t>Non</t>
        </is>
      </c>
      <c r="U331">
        <f>IF(AND(S331&lt;&gt;"",T331&lt;&gt;""),S331*T331/100,"")</f>
        <v/>
      </c>
      <c r="W331">
        <f>IF(AND(U331&lt;&gt;"",V331&lt;&gt;""),U331*V331/100,"")</f>
        <v/>
      </c>
      <c r="X331" t="inlineStr">
        <is>
          <t>Détecté via RADAR APER · SIREN 351442082 · dirigeant : OLIVIER LAURAC</t>
        </is>
      </c>
    </row>
    <row r="332">
      <c r="A332" t="n">
        <v>329</v>
      </c>
      <c r="B332" t="inlineStr">
        <is>
          <t>CASTORAMA FRANCE</t>
        </is>
      </c>
      <c r="C332" t="inlineStr">
        <is>
          <t>Vénissieux / Corbas</t>
        </is>
      </c>
      <c r="D332" t="inlineStr"/>
      <c r="E332" t="inlineStr">
        <is>
          <t>Ombrière parking</t>
        </is>
      </c>
      <c r="F332" t="n">
        <v>1766</v>
      </c>
      <c r="G332" t="inlineStr">
        <is>
          <t>01/07/2028</t>
        </is>
      </c>
      <c r="H332" t="n">
        <v>20000</v>
      </c>
      <c r="I332" t="n">
        <v>883</v>
      </c>
      <c r="J332" t="n">
        <v>161</v>
      </c>
      <c r="K332" t="inlineStr">
        <is>
          <t>https://simulateur-pv.itec-riviera.com/?lat=45.72815&amp;lon=4.93851&amp;surface=883&amp;kwc=161&amp;prod=184664&amp;type=ombriere&amp;surface_parking=1766&amp;societe=CASTORAMA+FRANCE&amp;nom=Ombriere+-+CASTORAMA+FRANCE</t>
        </is>
      </c>
      <c r="L332" t="inlineStr">
        <is>
          <t>Voltec Solar</t>
        </is>
      </c>
      <c r="M332" t="inlineStr">
        <is>
          <t>Cible identifiée</t>
        </is>
      </c>
      <c r="R332" t="inlineStr">
        <is>
          <t>Non</t>
        </is>
      </c>
      <c r="U332">
        <f>IF(AND(S332&lt;&gt;"",T332&lt;&gt;""),S332*T332/100,"")</f>
        <v/>
      </c>
      <c r="W332">
        <f>IF(AND(U332&lt;&gt;"",V332&lt;&gt;""),U332*V332/100,"")</f>
        <v/>
      </c>
      <c r="X332" t="inlineStr">
        <is>
          <t>Détecté via RADAR APER · SIREN 451678973 · dirigeant : PASCAL GIL</t>
        </is>
      </c>
    </row>
    <row r="333">
      <c r="A333" t="n">
        <v>330</v>
      </c>
      <c r="B333" t="inlineStr">
        <is>
          <t>L ASSIETTE RESTAURANTS D AEROPORT</t>
        </is>
      </c>
      <c r="C333" t="inlineStr">
        <is>
          <t>Vénissieux / Corbas</t>
        </is>
      </c>
      <c r="D333" t="inlineStr"/>
      <c r="E333" t="inlineStr">
        <is>
          <t>Ombrière parking</t>
        </is>
      </c>
      <c r="F333" t="n">
        <v>1766</v>
      </c>
      <c r="G333" t="inlineStr">
        <is>
          <t>01/07/2028</t>
        </is>
      </c>
      <c r="H333" t="n">
        <v>20000</v>
      </c>
      <c r="I333" t="n">
        <v>883</v>
      </c>
      <c r="J333" t="n">
        <v>161</v>
      </c>
      <c r="K333" t="inlineStr">
        <is>
          <t>https://simulateur-pv.itec-riviera.com/?lat=45.72815&amp;lon=4.93851&amp;surface=883&amp;kwc=161&amp;prod=184664&amp;type=ombriere&amp;surface_parking=1766&amp;societe=L+ASSIETTE+RESTAURANTS+D+AEROPORT&amp;nom=Ombriere+-+L+ASSIETTE+RESTAURANTS+D+AEROPORT</t>
        </is>
      </c>
      <c r="L333" t="inlineStr">
        <is>
          <t>Voltec Solar</t>
        </is>
      </c>
      <c r="M333" t="inlineStr">
        <is>
          <t>Cible identifiée</t>
        </is>
      </c>
      <c r="R333" t="inlineStr">
        <is>
          <t>Non</t>
        </is>
      </c>
      <c r="U333">
        <f>IF(AND(S333&lt;&gt;"",T333&lt;&gt;""),S333*T333/100,"")</f>
        <v/>
      </c>
      <c r="W333">
        <f>IF(AND(U333&lt;&gt;"",V333&lt;&gt;""),U333*V333/100,"")</f>
        <v/>
      </c>
      <c r="X333" t="inlineStr">
        <is>
          <t>Détecté via RADAR APER · SIREN 511150476 · dirigeant : FRANCK JEAN-PAUL BUSCEMI</t>
        </is>
      </c>
    </row>
    <row r="334">
      <c r="A334" t="n">
        <v>331</v>
      </c>
      <c r="B334" t="inlineStr">
        <is>
          <t>LA POSTE</t>
        </is>
      </c>
      <c r="C334" t="inlineStr">
        <is>
          <t>Vénissieux / Corbas</t>
        </is>
      </c>
      <c r="D334" t="inlineStr"/>
      <c r="E334" t="inlineStr">
        <is>
          <t>Ombrière parking</t>
        </is>
      </c>
      <c r="F334" t="n">
        <v>1754</v>
      </c>
      <c r="G334" t="inlineStr">
        <is>
          <t>01/07/2028</t>
        </is>
      </c>
      <c r="H334" t="n">
        <v>20000</v>
      </c>
      <c r="I334" t="n">
        <v>877</v>
      </c>
      <c r="J334" t="n">
        <v>159</v>
      </c>
      <c r="K334" t="inlineStr">
        <is>
          <t>https://simulateur-pv.itec-riviera.com/?lat=45.69524&amp;lon=4.93882&amp;surface=877&amp;kwc=159&amp;prod=183345&amp;type=ombriere&amp;surface_parking=1754&amp;societe=LA+POSTE&amp;nom=Ombriere+-+LA+POSTE</t>
        </is>
      </c>
      <c r="L334" t="inlineStr">
        <is>
          <t>Voltec Solar</t>
        </is>
      </c>
      <c r="M334" t="inlineStr">
        <is>
          <t>Cible identifiée</t>
        </is>
      </c>
      <c r="R334" t="inlineStr">
        <is>
          <t>Non</t>
        </is>
      </c>
      <c r="U334">
        <f>IF(AND(S334&lt;&gt;"",T334&lt;&gt;""),S334*T334/100,"")</f>
        <v/>
      </c>
      <c r="W334">
        <f>IF(AND(U334&lt;&gt;"",V334&lt;&gt;""),U334*V334/100,"")</f>
        <v/>
      </c>
      <c r="X334" t="inlineStr">
        <is>
          <t>Détecté via RADAR APER · SIREN 356000000 · dirigeant : IRENE BAUDRY</t>
        </is>
      </c>
    </row>
    <row r="335">
      <c r="A335" t="n">
        <v>332</v>
      </c>
      <c r="B335" t="inlineStr">
        <is>
          <t>ADECCO FRANCE (ADECCO FRANCE, LHH RECRUITMENT SOLUTIONS, AKKODIS TALENT, QAPA)</t>
        </is>
      </c>
      <c r="C335" t="inlineStr">
        <is>
          <t>Vénissieux / Corbas</t>
        </is>
      </c>
      <c r="D335" t="inlineStr"/>
      <c r="E335" t="inlineStr">
        <is>
          <t>Ombrière parking</t>
        </is>
      </c>
      <c r="F335" t="n">
        <v>1754</v>
      </c>
      <c r="G335" t="inlineStr">
        <is>
          <t>01/07/2028</t>
        </is>
      </c>
      <c r="H335" t="n">
        <v>20000</v>
      </c>
      <c r="I335" t="n">
        <v>877</v>
      </c>
      <c r="J335" t="n">
        <v>159</v>
      </c>
      <c r="K335" t="inlineStr">
        <is>
          <t>https://simulateur-pv.itec-riviera.com/?lat=45.69524&amp;lon=4.93882&amp;surface=877&amp;kwc=159&amp;prod=183345&amp;type=ombriere&amp;surface_parking=1754&amp;societe=ADECCO+FRANCE+%28ADECCO+FRANCE%2C+LHH+RECRUITMENT+SOLUTIONS%2C+AKKODIS+TALENT%2C+QAPA%29&amp;nom=Ombriere+-+ADECCO+FRANCE+%28ADECCO+FRANCE%2C+LHH+RECRUITMENT+SOLUTIONS%2C+AKKODIS+TALENT%2C+QAPA%29</t>
        </is>
      </c>
      <c r="L335" t="inlineStr">
        <is>
          <t>Voltec Solar</t>
        </is>
      </c>
      <c r="M335" t="inlineStr">
        <is>
          <t>Cible identifiée</t>
        </is>
      </c>
      <c r="R335" t="inlineStr">
        <is>
          <t>Non</t>
        </is>
      </c>
      <c r="U335">
        <f>IF(AND(S335&lt;&gt;"",T335&lt;&gt;""),S335*T335/100,"")</f>
        <v/>
      </c>
      <c r="W335">
        <f>IF(AND(U335&lt;&gt;"",V335&lt;&gt;""),U335*V335/100,"")</f>
        <v/>
      </c>
      <c r="X335" t="inlineStr">
        <is>
          <t>Détecté via RADAR APER · SIREN 998823504 · dirigeant : GERALD JASMIN</t>
        </is>
      </c>
    </row>
    <row r="336">
      <c r="A336" t="n">
        <v>333</v>
      </c>
      <c r="B336" t="inlineStr">
        <is>
          <t>ME GROUP FRANCE</t>
        </is>
      </c>
      <c r="C336" t="inlineStr">
        <is>
          <t>Vénissieux / Corbas</t>
        </is>
      </c>
      <c r="D336" t="inlineStr"/>
      <c r="E336" t="inlineStr">
        <is>
          <t>Ombrière parking</t>
        </is>
      </c>
      <c r="F336" t="n">
        <v>1749</v>
      </c>
      <c r="G336" t="inlineStr">
        <is>
          <t>01/07/2028</t>
        </is>
      </c>
      <c r="H336" t="n">
        <v>20000</v>
      </c>
      <c r="I336" t="n">
        <v>875</v>
      </c>
      <c r="J336" t="n">
        <v>159</v>
      </c>
      <c r="K336" t="inlineStr">
        <is>
          <t>https://simulateur-pv.itec-riviera.com/?lat=45.72220&amp;lon=4.92914&amp;surface=875&amp;kwc=159&amp;prod=182897&amp;type=ombriere&amp;surface_parking=1749&amp;societe=ME+GROUP+FRANCE&amp;nom=Ombriere+-+ME+GROUP+FRANCE</t>
        </is>
      </c>
      <c r="L336" t="inlineStr">
        <is>
          <t>Voltec Solar</t>
        </is>
      </c>
      <c r="M336" t="inlineStr">
        <is>
          <t>Cible identifiée</t>
        </is>
      </c>
      <c r="R336" t="inlineStr">
        <is>
          <t>Non</t>
        </is>
      </c>
      <c r="U336">
        <f>IF(AND(S336&lt;&gt;"",T336&lt;&gt;""),S336*T336/100,"")</f>
        <v/>
      </c>
      <c r="W336">
        <f>IF(AND(U336&lt;&gt;"",V336&lt;&gt;""),U336*V336/100,"")</f>
        <v/>
      </c>
      <c r="X336" t="inlineStr">
        <is>
          <t>Détecté via RADAR APER · SIREN 592033930 · dirigeant : CHRISTIAN AUTIE</t>
        </is>
      </c>
    </row>
    <row r="337">
      <c r="A337" t="n">
        <v>334</v>
      </c>
      <c r="B337" t="inlineStr">
        <is>
          <t>THOM</t>
        </is>
      </c>
      <c r="C337" t="inlineStr">
        <is>
          <t>Vénissieux / Corbas</t>
        </is>
      </c>
      <c r="D337" t="inlineStr"/>
      <c r="E337" t="inlineStr">
        <is>
          <t>Ombrière parking</t>
        </is>
      </c>
      <c r="F337" t="n">
        <v>1749</v>
      </c>
      <c r="G337" t="inlineStr">
        <is>
          <t>01/07/2028</t>
        </is>
      </c>
      <c r="H337" t="n">
        <v>20000</v>
      </c>
      <c r="I337" t="n">
        <v>875</v>
      </c>
      <c r="J337" t="n">
        <v>159</v>
      </c>
      <c r="K337" t="inlineStr">
        <is>
          <t>https://simulateur-pv.itec-riviera.com/?lat=45.72220&amp;lon=4.92914&amp;surface=875&amp;kwc=159&amp;prod=182897&amp;type=ombriere&amp;surface_parking=1749&amp;societe=THOM&amp;nom=Ombriere+-+THOM</t>
        </is>
      </c>
      <c r="L337" t="inlineStr">
        <is>
          <t>Voltec Solar</t>
        </is>
      </c>
      <c r="M337" t="inlineStr">
        <is>
          <t>Cible identifiée</t>
        </is>
      </c>
      <c r="R337" t="inlineStr">
        <is>
          <t>Non</t>
        </is>
      </c>
      <c r="U337">
        <f>IF(AND(S337&lt;&gt;"",T337&lt;&gt;""),S337*T337/100,"")</f>
        <v/>
      </c>
      <c r="W337">
        <f>IF(AND(U337&lt;&gt;"",V337&lt;&gt;""),U337*V337/100,"")</f>
        <v/>
      </c>
      <c r="X337" t="inlineStr">
        <is>
          <t>Détecté via RADAR APER · SIREN 379587900 · dirigeant : FLAVIEN D'AUDIFFRET</t>
        </is>
      </c>
    </row>
    <row r="338">
      <c r="A338" t="n">
        <v>335</v>
      </c>
      <c r="B338" t="inlineStr">
        <is>
          <t>6 XPOS</t>
        </is>
      </c>
      <c r="C338" t="inlineStr">
        <is>
          <t>Vénissieux / Corbas</t>
        </is>
      </c>
      <c r="D338" t="inlineStr"/>
      <c r="E338" t="inlineStr">
        <is>
          <t>Ombrière parking</t>
        </is>
      </c>
      <c r="F338" t="n">
        <v>1743</v>
      </c>
      <c r="G338" t="inlineStr">
        <is>
          <t>01/07/2028</t>
        </is>
      </c>
      <c r="H338" t="n">
        <v>20000</v>
      </c>
      <c r="I338" t="n">
        <v>872</v>
      </c>
      <c r="J338" t="n">
        <v>158</v>
      </c>
      <c r="K338" t="inlineStr">
        <is>
          <t>https://simulateur-pv.itec-riviera.com/?lat=45.71008&amp;lon=4.93651&amp;surface=872&amp;kwc=158&amp;prod=182265&amp;type=ombriere&amp;surface_parking=1743&amp;societe=6+XPOS&amp;nom=Ombriere+-+6+XPOS</t>
        </is>
      </c>
      <c r="L338" t="inlineStr">
        <is>
          <t>Voltec Solar</t>
        </is>
      </c>
      <c r="M338" t="inlineStr">
        <is>
          <t>Cible identifiée</t>
        </is>
      </c>
      <c r="R338" t="inlineStr">
        <is>
          <t>Non</t>
        </is>
      </c>
      <c r="U338">
        <f>IF(AND(S338&lt;&gt;"",T338&lt;&gt;""),S338*T338/100,"")</f>
        <v/>
      </c>
      <c r="W338">
        <f>IF(AND(U338&lt;&gt;"",V338&lt;&gt;""),U338*V338/100,"")</f>
        <v/>
      </c>
      <c r="X338" t="inlineStr">
        <is>
          <t>Détecté via RADAR APER · SIREN 837600550 · dirigeant : EMMANUEL GONZALEZ</t>
        </is>
      </c>
    </row>
    <row r="339">
      <c r="A339" t="n">
        <v>336</v>
      </c>
      <c r="B339" t="inlineStr">
        <is>
          <t>JENSON</t>
        </is>
      </c>
      <c r="C339" t="inlineStr">
        <is>
          <t>Vénissieux / Corbas</t>
        </is>
      </c>
      <c r="D339" t="inlineStr"/>
      <c r="E339" t="inlineStr">
        <is>
          <t>Ombrière parking</t>
        </is>
      </c>
      <c r="F339" t="n">
        <v>1738</v>
      </c>
      <c r="G339" t="inlineStr">
        <is>
          <t>01/07/2028</t>
        </is>
      </c>
      <c r="H339" t="n">
        <v>20000</v>
      </c>
      <c r="I339" t="n">
        <v>869</v>
      </c>
      <c r="J339" t="n">
        <v>158</v>
      </c>
      <c r="K339" t="inlineStr">
        <is>
          <t>https://simulateur-pv.itec-riviera.com/?lat=45.70759&amp;lon=4.93738&amp;surface=869&amp;kwc=158&amp;prod=181750&amp;type=ombriere&amp;surface_parking=1738&amp;societe=JENSON&amp;nom=Ombriere+-+JENSON</t>
        </is>
      </c>
      <c r="L339" t="inlineStr">
        <is>
          <t>Voltec Solar</t>
        </is>
      </c>
      <c r="M339" t="inlineStr">
        <is>
          <t>Cible identifiée</t>
        </is>
      </c>
      <c r="R339" t="inlineStr">
        <is>
          <t>Non</t>
        </is>
      </c>
      <c r="U339">
        <f>IF(AND(S339&lt;&gt;"",T339&lt;&gt;""),S339*T339/100,"")</f>
        <v/>
      </c>
      <c r="W339">
        <f>IF(AND(U339&lt;&gt;"",V339&lt;&gt;""),U339*V339/100,"")</f>
        <v/>
      </c>
      <c r="X339" t="inlineStr">
        <is>
          <t>Détecté via RADAR APER · SIREN 511094245 · dirigeant : HERVE RIVOAL</t>
        </is>
      </c>
    </row>
    <row r="340">
      <c r="A340" t="n">
        <v>337</v>
      </c>
      <c r="B340" t="inlineStr">
        <is>
          <t>NATHALIE AULAGNE (LEITMOTIVE FORMATION)</t>
        </is>
      </c>
      <c r="C340" t="inlineStr">
        <is>
          <t>Vénissieux / Corbas</t>
        </is>
      </c>
      <c r="D340" t="inlineStr"/>
      <c r="E340" t="inlineStr">
        <is>
          <t>Ombrière parking</t>
        </is>
      </c>
      <c r="F340" t="n">
        <v>1738</v>
      </c>
      <c r="G340" t="inlineStr">
        <is>
          <t>01/07/2028</t>
        </is>
      </c>
      <c r="H340" t="n">
        <v>20000</v>
      </c>
      <c r="I340" t="n">
        <v>869</v>
      </c>
      <c r="J340" t="n">
        <v>158</v>
      </c>
      <c r="K340" t="inlineStr">
        <is>
          <t>https://simulateur-pv.itec-riviera.com/?lat=45.70759&amp;lon=4.93738&amp;surface=869&amp;kwc=158&amp;prod=181750&amp;type=ombriere&amp;surface_parking=1738&amp;societe=NATHALIE+AULAGNE+%28LEITMOTIVE+FORMATION%29&amp;nom=Ombriere+-+NATHALIE+AULAGNE+%28LEITMOTIVE+FORMATION%29</t>
        </is>
      </c>
      <c r="L340" t="inlineStr">
        <is>
          <t>Voltec Solar</t>
        </is>
      </c>
      <c r="M340" t="inlineStr">
        <is>
          <t>Cible identifiée</t>
        </is>
      </c>
      <c r="R340" t="inlineStr">
        <is>
          <t>Non</t>
        </is>
      </c>
      <c r="U340">
        <f>IF(AND(S340&lt;&gt;"",T340&lt;&gt;""),S340*T340/100,"")</f>
        <v/>
      </c>
      <c r="W340">
        <f>IF(AND(U340&lt;&gt;"",V340&lt;&gt;""),U340*V340/100,"")</f>
        <v/>
      </c>
      <c r="X340" t="inlineStr">
        <is>
          <t>Détecté via RADAR APER · SIREN 798439832 · dirigeant : NATHALIE AULAGNE</t>
        </is>
      </c>
    </row>
    <row r="341">
      <c r="A341" t="n">
        <v>338</v>
      </c>
      <c r="B341" t="inlineStr">
        <is>
          <t>OVE</t>
        </is>
      </c>
      <c r="C341" t="inlineStr">
        <is>
          <t>Vénissieux / Corbas</t>
        </is>
      </c>
      <c r="D341" t="inlineStr"/>
      <c r="E341" t="inlineStr">
        <is>
          <t>Ombrière parking</t>
        </is>
      </c>
      <c r="F341" t="n">
        <v>1721</v>
      </c>
      <c r="G341" t="inlineStr">
        <is>
          <t>01/07/2028</t>
        </is>
      </c>
      <c r="H341" t="n">
        <v>20000</v>
      </c>
      <c r="I341" t="n">
        <v>861</v>
      </c>
      <c r="J341" t="n">
        <v>156</v>
      </c>
      <c r="K341" t="inlineStr">
        <is>
          <t>https://simulateur-pv.itec-riviera.com/?lat=45.69092&amp;lon=4.86553&amp;surface=861&amp;kwc=156&amp;prod=179935&amp;type=ombriere&amp;surface_parking=1721&amp;societe=OVE&amp;nom=Ombriere+-+OVE</t>
        </is>
      </c>
      <c r="L341" t="inlineStr">
        <is>
          <t>Voltec Solar</t>
        </is>
      </c>
      <c r="M341" t="inlineStr">
        <is>
          <t>Cible identifiée</t>
        </is>
      </c>
      <c r="R341" t="inlineStr">
        <is>
          <t>Non</t>
        </is>
      </c>
      <c r="U341">
        <f>IF(AND(S341&lt;&gt;"",T341&lt;&gt;""),S341*T341/100,"")</f>
        <v/>
      </c>
      <c r="W341">
        <f>IF(AND(U341&lt;&gt;"",V341&lt;&gt;""),U341*V341/100,"")</f>
        <v/>
      </c>
      <c r="X341" t="inlineStr">
        <is>
          <t>Détecté via RADAR APER · SIREN 801252719</t>
        </is>
      </c>
    </row>
    <row r="342">
      <c r="A342" t="n">
        <v>339</v>
      </c>
      <c r="B342" t="inlineStr">
        <is>
          <t>DEUX FLEUVES RHONE HABITAT -OFFICE PUBLIC DE L'HABITAT DU RHONE (DEUX FLEUVES RHONE HABITAT) (RHONE HABITAT)</t>
        </is>
      </c>
      <c r="C342" t="inlineStr">
        <is>
          <t>Vénissieux / Corbas</t>
        </is>
      </c>
      <c r="D342" t="inlineStr"/>
      <c r="E342" t="inlineStr">
        <is>
          <t>Ombrière parking</t>
        </is>
      </c>
      <c r="F342" t="n">
        <v>1721</v>
      </c>
      <c r="G342" t="inlineStr">
        <is>
          <t>01/07/2028</t>
        </is>
      </c>
      <c r="H342" t="n">
        <v>20000</v>
      </c>
      <c r="I342" t="n">
        <v>861</v>
      </c>
      <c r="J342" t="n">
        <v>156</v>
      </c>
      <c r="K342" t="inlineStr">
        <is>
          <t>https://simulateur-pv.itec-riviera.com/?lat=45.69092&amp;lon=4.86553&amp;surface=861&amp;kwc=156&amp;prod=179935&amp;type=ombriere&amp;surface_parking=1721&amp;societe=DEUX+FLEUVES+RHONE+HABITAT+-OFFICE+PUBLIC+DE+L%27HABITAT+DU+RHONE+%28DEUX+FLEUVES+RHONE+HABITAT%29+%28RHONE+HABITAT%29&amp;nom=Ombriere+-+DEUX+FLEUVES+RHONE+HABITAT+-OFFICE+PUBLIC+DE+L%27HABITAT+DU+RHONE+%28DEUX+FLEUVES+RHONE+HABITAT%29+%28RHONE+HABITAT%29</t>
        </is>
      </c>
      <c r="L342" t="inlineStr">
        <is>
          <t>Voltec Solar</t>
        </is>
      </c>
      <c r="M342" t="inlineStr">
        <is>
          <t>Cible identifiée</t>
        </is>
      </c>
      <c r="R342" t="inlineStr">
        <is>
          <t>Non</t>
        </is>
      </c>
      <c r="U342">
        <f>IF(AND(S342&lt;&gt;"",T342&lt;&gt;""),S342*T342/100,"")</f>
        <v/>
      </c>
      <c r="W342">
        <f>IF(AND(U342&lt;&gt;"",V342&lt;&gt;""),U342*V342/100,"")</f>
        <v/>
      </c>
      <c r="X342" t="inlineStr">
        <is>
          <t>Détecté via RADAR APER · SIREN 779859297</t>
        </is>
      </c>
    </row>
    <row r="343">
      <c r="A343" t="n">
        <v>340</v>
      </c>
      <c r="B343" t="inlineStr">
        <is>
          <t>ADECCO FRANCE (ADECCO FRANCE, LHH RECRUITMENT SOLUTIONS, AKKODIS TALENT, QAPA)</t>
        </is>
      </c>
      <c r="C343" t="inlineStr">
        <is>
          <t>Vénissieux / Corbas</t>
        </is>
      </c>
      <c r="D343" t="inlineStr"/>
      <c r="E343" t="inlineStr">
        <is>
          <t>Ombrière parking</t>
        </is>
      </c>
      <c r="F343" t="n">
        <v>1700</v>
      </c>
      <c r="G343" t="inlineStr">
        <is>
          <t>01/07/2028</t>
        </is>
      </c>
      <c r="H343" t="n">
        <v>20000</v>
      </c>
      <c r="I343" t="n">
        <v>850</v>
      </c>
      <c r="J343" t="n">
        <v>155</v>
      </c>
      <c r="K343" t="inlineStr">
        <is>
          <t>https://simulateur-pv.itec-riviera.com/?lat=45.71300&amp;lon=4.92808&amp;surface=850&amp;kwc=155&amp;prod=177732&amp;type=ombriere&amp;surface_parking=1700&amp;societe=ADECCO+FRANCE+%28ADECCO+FRANCE%2C+LHH+RECRUITMENT+SOLUTIONS%2C+AKKODIS+TALENT%2C+QAPA%29&amp;nom=Ombriere+-+ADECCO+FRANCE+%28ADECCO+FRANCE%2C+LHH+RECRUITMENT+SOLUTIONS%2C+AKKODIS+TALENT%2C+QAPA%29</t>
        </is>
      </c>
      <c r="L343" t="inlineStr">
        <is>
          <t>Voltec Solar</t>
        </is>
      </c>
      <c r="M343" t="inlineStr">
        <is>
          <t>Cible identifiée</t>
        </is>
      </c>
      <c r="R343" t="inlineStr">
        <is>
          <t>Non</t>
        </is>
      </c>
      <c r="U343">
        <f>IF(AND(S343&lt;&gt;"",T343&lt;&gt;""),S343*T343/100,"")</f>
        <v/>
      </c>
      <c r="W343">
        <f>IF(AND(U343&lt;&gt;"",V343&lt;&gt;""),U343*V343/100,"")</f>
        <v/>
      </c>
      <c r="X343" t="inlineStr">
        <is>
          <t>Détecté via RADAR APER · SIREN 998823504 · dirigeant : GERALD JASMIN</t>
        </is>
      </c>
    </row>
    <row r="344">
      <c r="A344" t="n">
        <v>341</v>
      </c>
      <c r="B344" t="inlineStr">
        <is>
          <t>MUTUELLE ASSURANCE TRAVAILLEUR MUTUALISTE (MATMUT)</t>
        </is>
      </c>
      <c r="C344" t="inlineStr">
        <is>
          <t>Vénissieux / Corbas</t>
        </is>
      </c>
      <c r="D344" t="inlineStr"/>
      <c r="E344" t="inlineStr">
        <is>
          <t>Ombrière parking</t>
        </is>
      </c>
      <c r="F344" t="n">
        <v>1700</v>
      </c>
      <c r="G344" t="inlineStr">
        <is>
          <t>01/07/2028</t>
        </is>
      </c>
      <c r="H344" t="n">
        <v>20000</v>
      </c>
      <c r="I344" t="n">
        <v>850</v>
      </c>
      <c r="J344" t="n">
        <v>155</v>
      </c>
      <c r="K344" t="inlineStr">
        <is>
          <t>https://simulateur-pv.itec-riviera.com/?lat=45.71300&amp;lon=4.92808&amp;surface=850&amp;kwc=155&amp;prod=177732&amp;type=ombriere&amp;surface_parking=1700&amp;societe=MUTUELLE+ASSURANCE+TRAVAILLEUR+MUTUALISTE+%28MATMUT%29&amp;nom=Ombriere+-+MUTUELLE+ASSURANCE+TRAVAILLEUR+MUTUALISTE+%28MATMUT%29</t>
        </is>
      </c>
      <c r="L344" t="inlineStr">
        <is>
          <t>Voltec Solar</t>
        </is>
      </c>
      <c r="M344" t="inlineStr">
        <is>
          <t>Cible identifiée</t>
        </is>
      </c>
      <c r="R344" t="inlineStr">
        <is>
          <t>Non</t>
        </is>
      </c>
      <c r="U344">
        <f>IF(AND(S344&lt;&gt;"",T344&lt;&gt;""),S344*T344/100,"")</f>
        <v/>
      </c>
      <c r="W344">
        <f>IF(AND(U344&lt;&gt;"",V344&lt;&gt;""),U344*V344/100,"")</f>
        <v/>
      </c>
      <c r="X344" t="inlineStr">
        <is>
          <t>Détecté via RADAR APER · SIREN 775701477 · dirigeant : VALERIE MARIE-FRANCE DANIELE FOURNEYRON (ABSIRE)</t>
        </is>
      </c>
    </row>
    <row r="345">
      <c r="A345" t="n">
        <v>342</v>
      </c>
      <c r="B345" t="inlineStr">
        <is>
          <t>DISTRIBUTION CASINO FRANCE (DCF)</t>
        </is>
      </c>
      <c r="C345" t="inlineStr">
        <is>
          <t>Vénissieux / Corbas</t>
        </is>
      </c>
      <c r="D345" t="inlineStr"/>
      <c r="E345" t="inlineStr">
        <is>
          <t>Ombrière parking</t>
        </is>
      </c>
      <c r="F345" t="n">
        <v>1684</v>
      </c>
      <c r="G345" t="inlineStr">
        <is>
          <t>01/07/2028</t>
        </is>
      </c>
      <c r="H345" t="n">
        <v>20000</v>
      </c>
      <c r="I345" t="n">
        <v>842</v>
      </c>
      <c r="J345" t="n">
        <v>153</v>
      </c>
      <c r="K345" t="inlineStr">
        <is>
          <t>https://simulateur-pv.itec-riviera.com/?lat=45.70031&amp;lon=4.94389&amp;surface=842&amp;kwc=153&amp;prod=176044&amp;type=ombriere&amp;surface_parking=1684&amp;societe=DISTRIBUTION+CASINO+FRANCE+%28DCF%29&amp;nom=Ombriere+-+DISTRIBUTION+CASINO+FRANCE+%28DCF%29</t>
        </is>
      </c>
      <c r="L345" t="inlineStr">
        <is>
          <t>Voltec Solar</t>
        </is>
      </c>
      <c r="M345" t="inlineStr">
        <is>
          <t>Cible identifiée</t>
        </is>
      </c>
      <c r="R345" t="inlineStr">
        <is>
          <t>Non</t>
        </is>
      </c>
      <c r="U345">
        <f>IF(AND(S345&lt;&gt;"",T345&lt;&gt;""),S345*T345/100,"")</f>
        <v/>
      </c>
      <c r="W345">
        <f>IF(AND(U345&lt;&gt;"",V345&lt;&gt;""),U345*V345/100,"")</f>
        <v/>
      </c>
      <c r="X345" t="inlineStr">
        <is>
          <t>Détecté via RADAR APER · SIREN 428268023 · dirigeant : MAGALI MARIE-ANGE RENÉE DAUBINET SALEN (SALEN)</t>
        </is>
      </c>
    </row>
    <row r="346">
      <c r="A346" t="n">
        <v>343</v>
      </c>
      <c r="B346" t="inlineStr">
        <is>
          <t>COMMUNE DE SAINT PRIEST</t>
        </is>
      </c>
      <c r="C346" t="inlineStr">
        <is>
          <t>Vénissieux / Corbas</t>
        </is>
      </c>
      <c r="D346" t="inlineStr"/>
      <c r="E346" t="inlineStr">
        <is>
          <t>Ombrière parking</t>
        </is>
      </c>
      <c r="F346" t="n">
        <v>1684</v>
      </c>
      <c r="G346" t="inlineStr">
        <is>
          <t>01/07/2028</t>
        </is>
      </c>
      <c r="H346" t="n">
        <v>20000</v>
      </c>
      <c r="I346" t="n">
        <v>842</v>
      </c>
      <c r="J346" t="n">
        <v>153</v>
      </c>
      <c r="K346" t="inlineStr">
        <is>
          <t>https://simulateur-pv.itec-riviera.com/?lat=45.70031&amp;lon=4.94389&amp;surface=842&amp;kwc=153&amp;prod=176044&amp;type=ombriere&amp;surface_parking=1684&amp;societe=COMMUNE+DE+SAINT+PRIEST&amp;nom=Ombriere+-+COMMUNE+DE+SAINT+PRIEST</t>
        </is>
      </c>
      <c r="L346" t="inlineStr">
        <is>
          <t>Voltec Solar</t>
        </is>
      </c>
      <c r="M346" t="inlineStr">
        <is>
          <t>Cible identifiée</t>
        </is>
      </c>
      <c r="R346" t="inlineStr">
        <is>
          <t>Non</t>
        </is>
      </c>
      <c r="U346">
        <f>IF(AND(S346&lt;&gt;"",T346&lt;&gt;""),S346*T346/100,"")</f>
        <v/>
      </c>
      <c r="W346">
        <f>IF(AND(U346&lt;&gt;"",V346&lt;&gt;""),U346*V346/100,"")</f>
        <v/>
      </c>
      <c r="X346" t="inlineStr">
        <is>
          <t>Détecté via RADAR APER · SIREN 216902908</t>
        </is>
      </c>
    </row>
    <row r="347">
      <c r="A347" t="n">
        <v>344</v>
      </c>
      <c r="B347" t="inlineStr">
        <is>
          <t>ORANGE</t>
        </is>
      </c>
      <c r="C347" t="inlineStr">
        <is>
          <t>Vénissieux / Corbas</t>
        </is>
      </c>
      <c r="D347" t="inlineStr"/>
      <c r="E347" t="inlineStr">
        <is>
          <t>Ombrière parking</t>
        </is>
      </c>
      <c r="F347" t="n">
        <v>1684</v>
      </c>
      <c r="G347" t="inlineStr">
        <is>
          <t>01/07/2028</t>
        </is>
      </c>
      <c r="H347" t="n">
        <v>20000</v>
      </c>
      <c r="I347" t="n">
        <v>842</v>
      </c>
      <c r="J347" t="n">
        <v>153</v>
      </c>
      <c r="K347" t="inlineStr">
        <is>
          <t>https://simulateur-pv.itec-riviera.com/?lat=45.68820&amp;lon=4.93741&amp;surface=842&amp;kwc=153&amp;prod=176062&amp;type=ombriere&amp;surface_parking=1684&amp;societe=ORANGE&amp;nom=Ombriere+-+ORANGE</t>
        </is>
      </c>
      <c r="L347" t="inlineStr">
        <is>
          <t>Voltec Solar</t>
        </is>
      </c>
      <c r="M347" t="inlineStr">
        <is>
          <t>Cible identifiée</t>
        </is>
      </c>
      <c r="R347" t="inlineStr">
        <is>
          <t>Non</t>
        </is>
      </c>
      <c r="U347">
        <f>IF(AND(S347&lt;&gt;"",T347&lt;&gt;""),S347*T347/100,"")</f>
        <v/>
      </c>
      <c r="W347">
        <f>IF(AND(U347&lt;&gt;"",V347&lt;&gt;""),U347*V347/100,"")</f>
        <v/>
      </c>
      <c r="X347" t="inlineStr">
        <is>
          <t>Détecté via RADAR APER · SIREN 380129866 · dirigeant : JACQUES ASCHENBROICH</t>
        </is>
      </c>
    </row>
    <row r="348">
      <c r="A348" t="n">
        <v>345</v>
      </c>
      <c r="B348" t="inlineStr">
        <is>
          <t>ENGIE ENERGIE SERVICES (ENGIE E.S.)</t>
        </is>
      </c>
      <c r="C348" t="inlineStr">
        <is>
          <t>Vénissieux / Corbas</t>
        </is>
      </c>
      <c r="D348" t="inlineStr"/>
      <c r="E348" t="inlineStr">
        <is>
          <t>Ombrière parking</t>
        </is>
      </c>
      <c r="F348" t="n">
        <v>1684</v>
      </c>
      <c r="G348" t="inlineStr">
        <is>
          <t>01/07/2028</t>
        </is>
      </c>
      <c r="H348" t="n">
        <v>20000</v>
      </c>
      <c r="I348" t="n">
        <v>842</v>
      </c>
      <c r="J348" t="n">
        <v>153</v>
      </c>
      <c r="K348" t="inlineStr">
        <is>
          <t>https://simulateur-pv.itec-riviera.com/?lat=45.68820&amp;lon=4.93741&amp;surface=842&amp;kwc=153&amp;prod=176062&amp;type=ombriere&amp;surface_parking=1684&amp;societe=ENGIE+ENERGIE+SERVICES+%28ENGIE+E.S.%29&amp;nom=Ombriere+-+ENGIE+ENERGIE+SERVICES+%28ENGIE+E.S.%29</t>
        </is>
      </c>
      <c r="L348" t="inlineStr">
        <is>
          <t>Voltec Solar</t>
        </is>
      </c>
      <c r="M348" t="inlineStr">
        <is>
          <t>Cible identifiée</t>
        </is>
      </c>
      <c r="R348" t="inlineStr">
        <is>
          <t>Non</t>
        </is>
      </c>
      <c r="U348">
        <f>IF(AND(S348&lt;&gt;"",T348&lt;&gt;""),S348*T348/100,"")</f>
        <v/>
      </c>
      <c r="W348">
        <f>IF(AND(U348&lt;&gt;"",V348&lt;&gt;""),U348*V348/100,"")</f>
        <v/>
      </c>
      <c r="X348" t="inlineStr">
        <is>
          <t>Détecté via RADAR APER · SIREN 552046955 · dirigeant : JULIA MARIS (CHUPIN)</t>
        </is>
      </c>
    </row>
    <row r="349">
      <c r="A349" t="n">
        <v>346</v>
      </c>
      <c r="B349" t="inlineStr">
        <is>
          <t>ENGIE ENERGIE SERVICES (ENGIE E.S.)</t>
        </is>
      </c>
      <c r="C349" t="inlineStr">
        <is>
          <t>Vénissieux / Corbas</t>
        </is>
      </c>
      <c r="D349" t="inlineStr"/>
      <c r="E349" t="inlineStr">
        <is>
          <t>Ombrière parking</t>
        </is>
      </c>
      <c r="F349" t="n">
        <v>1684</v>
      </c>
      <c r="G349" t="inlineStr">
        <is>
          <t>01/07/2028</t>
        </is>
      </c>
      <c r="H349" t="n">
        <v>20000</v>
      </c>
      <c r="I349" t="n">
        <v>842</v>
      </c>
      <c r="J349" t="n">
        <v>153</v>
      </c>
      <c r="K349" t="inlineStr">
        <is>
          <t>https://simulateur-pv.itec-riviera.com/?lat=45.70763&amp;lon=4.86401&amp;surface=842&amp;kwc=153&amp;prod=176105&amp;type=ombriere&amp;surface_parking=1684&amp;societe=ENGIE+ENERGIE+SERVICES+%28ENGIE+E.S.%29&amp;nom=Ombriere+-+ENGIE+ENERGIE+SERVICES+%28ENGIE+E.S.%29</t>
        </is>
      </c>
      <c r="L349" t="inlineStr">
        <is>
          <t>Voltec Solar</t>
        </is>
      </c>
      <c r="M349" t="inlineStr">
        <is>
          <t>Cible identifiée</t>
        </is>
      </c>
      <c r="R349" t="inlineStr">
        <is>
          <t>Non</t>
        </is>
      </c>
      <c r="U349">
        <f>IF(AND(S349&lt;&gt;"",T349&lt;&gt;""),S349*T349/100,"")</f>
        <v/>
      </c>
      <c r="W349">
        <f>IF(AND(U349&lt;&gt;"",V349&lt;&gt;""),U349*V349/100,"")</f>
        <v/>
      </c>
      <c r="X349" t="inlineStr">
        <is>
          <t>Détecté via RADAR APER · SIREN 552046955 · dirigeant : JULIA MARIS (CHUPIN)</t>
        </is>
      </c>
    </row>
    <row r="350">
      <c r="A350" t="n">
        <v>347</v>
      </c>
      <c r="B350" t="inlineStr">
        <is>
          <t>DISTRIBUTION CASINO FRANCE (DCF)</t>
        </is>
      </c>
      <c r="C350" t="inlineStr">
        <is>
          <t>Vénissieux / Corbas</t>
        </is>
      </c>
      <c r="D350" t="inlineStr"/>
      <c r="E350" t="inlineStr">
        <is>
          <t>Ombrière parking</t>
        </is>
      </c>
      <c r="F350" t="n">
        <v>1684</v>
      </c>
      <c r="G350" t="inlineStr">
        <is>
          <t>01/07/2028</t>
        </is>
      </c>
      <c r="H350" t="n">
        <v>20000</v>
      </c>
      <c r="I350" t="n">
        <v>842</v>
      </c>
      <c r="J350" t="n">
        <v>153</v>
      </c>
      <c r="K350" t="inlineStr">
        <is>
          <t>https://simulateur-pv.itec-riviera.com/?lat=45.70763&amp;lon=4.86401&amp;surface=842&amp;kwc=153&amp;prod=176105&amp;type=ombriere&amp;surface_parking=1684&amp;societe=DISTRIBUTION+CASINO+FRANCE+%28DCF%29&amp;nom=Ombriere+-+DISTRIBUTION+CASINO+FRANCE+%28DCF%29</t>
        </is>
      </c>
      <c r="L350" t="inlineStr">
        <is>
          <t>Voltec Solar</t>
        </is>
      </c>
      <c r="M350" t="inlineStr">
        <is>
          <t>Cible identifiée</t>
        </is>
      </c>
      <c r="R350" t="inlineStr">
        <is>
          <t>Non</t>
        </is>
      </c>
      <c r="U350">
        <f>IF(AND(S350&lt;&gt;"",T350&lt;&gt;""),S350*T350/100,"")</f>
        <v/>
      </c>
      <c r="W350">
        <f>IF(AND(U350&lt;&gt;"",V350&lt;&gt;""),U350*V350/100,"")</f>
        <v/>
      </c>
      <c r="X350" t="inlineStr">
        <is>
          <t>Détecté via RADAR APER · SIREN 428268023 · dirigeant : MAGALI MARIE-ANGE RENÉE DAUBINET SALEN (SALEN)</t>
        </is>
      </c>
    </row>
    <row r="351">
      <c r="A351" t="n">
        <v>348</v>
      </c>
      <c r="B351" t="inlineStr">
        <is>
          <t>OGF SERVICES FUNERAIRES</t>
        </is>
      </c>
      <c r="C351" t="inlineStr">
        <is>
          <t>Vénissieux / Corbas</t>
        </is>
      </c>
      <c r="D351" t="inlineStr"/>
      <c r="E351" t="inlineStr">
        <is>
          <t>Ombrière parking</t>
        </is>
      </c>
      <c r="F351" t="n">
        <v>1683</v>
      </c>
      <c r="G351" t="inlineStr">
        <is>
          <t>01/07/2028</t>
        </is>
      </c>
      <c r="H351" t="n">
        <v>20000</v>
      </c>
      <c r="I351" t="n">
        <v>842</v>
      </c>
      <c r="J351" t="n">
        <v>153</v>
      </c>
      <c r="K351" t="inlineStr">
        <is>
          <t>https://simulateur-pv.itec-riviera.com/?lat=45.72435&amp;lon=4.91787&amp;surface=842&amp;kwc=153&amp;prod=175953&amp;type=ombriere&amp;surface_parking=1683&amp;societe=OGF+SERVICES+FUNERAIRES&amp;nom=Ombriere+-+OGF+SERVICES+FUNERAIRES</t>
        </is>
      </c>
      <c r="L351" t="inlineStr">
        <is>
          <t>Voltec Solar</t>
        </is>
      </c>
      <c r="M351" t="inlineStr">
        <is>
          <t>Cible identifiée</t>
        </is>
      </c>
      <c r="R351" t="inlineStr">
        <is>
          <t>Non</t>
        </is>
      </c>
      <c r="U351">
        <f>IF(AND(S351&lt;&gt;"",T351&lt;&gt;""),S351*T351/100,"")</f>
        <v/>
      </c>
      <c r="W351">
        <f>IF(AND(U351&lt;&gt;"",V351&lt;&gt;""),U351*V351/100,"")</f>
        <v/>
      </c>
      <c r="X351" t="inlineStr">
        <is>
          <t>Détecté via RADAR APER · SIREN 828160069 · dirigeant : ALAIN COTTET</t>
        </is>
      </c>
    </row>
    <row r="352">
      <c r="A352" t="n">
        <v>349</v>
      </c>
      <c r="B352" t="inlineStr">
        <is>
          <t>UNIVERSITE LUMIERE LYON 2</t>
        </is>
      </c>
      <c r="C352" t="inlineStr">
        <is>
          <t>Vénissieux / Corbas</t>
        </is>
      </c>
      <c r="D352" t="inlineStr"/>
      <c r="E352" t="inlineStr">
        <is>
          <t>Ombrière parking</t>
        </is>
      </c>
      <c r="F352" t="n">
        <v>1683</v>
      </c>
      <c r="G352" t="inlineStr">
        <is>
          <t>01/07/2028</t>
        </is>
      </c>
      <c r="H352" t="n">
        <v>20000</v>
      </c>
      <c r="I352" t="n">
        <v>842</v>
      </c>
      <c r="J352" t="n">
        <v>153</v>
      </c>
      <c r="K352" t="inlineStr">
        <is>
          <t>https://simulateur-pv.itec-riviera.com/?lat=45.72435&amp;lon=4.91787&amp;surface=842&amp;kwc=153&amp;prod=175953&amp;type=ombriere&amp;surface_parking=1683&amp;societe=UNIVERSITE+LUMIERE+LYON+2&amp;nom=Ombriere+-+UNIVERSITE+LUMIERE+LYON+2</t>
        </is>
      </c>
      <c r="L352" t="inlineStr">
        <is>
          <t>Voltec Solar</t>
        </is>
      </c>
      <c r="M352" t="inlineStr">
        <is>
          <t>Cible identifiée</t>
        </is>
      </c>
      <c r="R352" t="inlineStr">
        <is>
          <t>Non</t>
        </is>
      </c>
      <c r="U352">
        <f>IF(AND(S352&lt;&gt;"",T352&lt;&gt;""),S352*T352/100,"")</f>
        <v/>
      </c>
      <c r="W352">
        <f>IF(AND(U352&lt;&gt;"",V352&lt;&gt;""),U352*V352/100,"")</f>
        <v/>
      </c>
      <c r="X352" t="inlineStr">
        <is>
          <t>Détecté via RADAR APER · SIREN 196917751</t>
        </is>
      </c>
    </row>
    <row r="353">
      <c r="A353" t="n">
        <v>350</v>
      </c>
      <c r="B353" t="inlineStr">
        <is>
          <t>BIOGROUP RHONE-ALPES</t>
        </is>
      </c>
      <c r="C353" t="inlineStr">
        <is>
          <t>Vénissieux / Corbas</t>
        </is>
      </c>
      <c r="D353" t="inlineStr"/>
      <c r="E353" t="inlineStr">
        <is>
          <t>Ombrière parking</t>
        </is>
      </c>
      <c r="F353" t="n">
        <v>1682</v>
      </c>
      <c r="G353" t="inlineStr">
        <is>
          <t>01/07/2028</t>
        </is>
      </c>
      <c r="H353" t="n">
        <v>20000</v>
      </c>
      <c r="I353" t="n">
        <v>841</v>
      </c>
      <c r="J353" t="n">
        <v>153</v>
      </c>
      <c r="K353" t="inlineStr">
        <is>
          <t>https://simulateur-pv.itec-riviera.com/?lat=45.69761&amp;lon=4.88256&amp;surface=841&amp;kwc=153&amp;prod=175840&amp;type=ombriere&amp;surface_parking=1682&amp;societe=BIOGROUP+RHONE-ALPES&amp;nom=Ombriere+-+BIOGROUP+RHONE-ALPES</t>
        </is>
      </c>
      <c r="L353" t="inlineStr">
        <is>
          <t>Voltec Solar</t>
        </is>
      </c>
      <c r="M353" t="inlineStr">
        <is>
          <t>Cible identifiée</t>
        </is>
      </c>
      <c r="R353" t="inlineStr">
        <is>
          <t>Non</t>
        </is>
      </c>
      <c r="U353">
        <f>IF(AND(S353&lt;&gt;"",T353&lt;&gt;""),S353*T353/100,"")</f>
        <v/>
      </c>
      <c r="W353">
        <f>IF(AND(U353&lt;&gt;"",V353&lt;&gt;""),U353*V353/100,"")</f>
        <v/>
      </c>
      <c r="X353" t="inlineStr">
        <is>
          <t>Détecté via RADAR APER · SIREN 408396968 · dirigeant : FRANCE AMELIE VAUNOIS (BEDARIE)</t>
        </is>
      </c>
    </row>
    <row r="354">
      <c r="A354" t="n">
        <v>351</v>
      </c>
      <c r="B354" t="inlineStr">
        <is>
          <t>FABIEN JACQUI</t>
        </is>
      </c>
      <c r="C354" t="inlineStr">
        <is>
          <t>Vénissieux / Corbas</t>
        </is>
      </c>
      <c r="D354" t="inlineStr"/>
      <c r="E354" t="inlineStr">
        <is>
          <t>Ombrière parking</t>
        </is>
      </c>
      <c r="F354" t="n">
        <v>1682</v>
      </c>
      <c r="G354" t="inlineStr">
        <is>
          <t>01/07/2028</t>
        </is>
      </c>
      <c r="H354" t="n">
        <v>20000</v>
      </c>
      <c r="I354" t="n">
        <v>841</v>
      </c>
      <c r="J354" t="n">
        <v>153</v>
      </c>
      <c r="K354" t="inlineStr">
        <is>
          <t>https://simulateur-pv.itec-riviera.com/?lat=45.69761&amp;lon=4.88256&amp;surface=841&amp;kwc=153&amp;prod=175840&amp;type=ombriere&amp;surface_parking=1682&amp;societe=FABIEN+JACQUI&amp;nom=Ombriere+-+FABIEN+JACQUI</t>
        </is>
      </c>
      <c r="L354" t="inlineStr">
        <is>
          <t>Voltec Solar</t>
        </is>
      </c>
      <c r="M354" t="inlineStr">
        <is>
          <t>Cible identifiée</t>
        </is>
      </c>
      <c r="R354" t="inlineStr">
        <is>
          <t>Non</t>
        </is>
      </c>
      <c r="U354">
        <f>IF(AND(S354&lt;&gt;"",T354&lt;&gt;""),S354*T354/100,"")</f>
        <v/>
      </c>
      <c r="W354">
        <f>IF(AND(U354&lt;&gt;"",V354&lt;&gt;""),U354*V354/100,"")</f>
        <v/>
      </c>
      <c r="X354" t="inlineStr">
        <is>
          <t>Détecté via RADAR APER · SIREN 921156642 · dirigeant : FABIEN JACQUI</t>
        </is>
      </c>
    </row>
    <row r="355">
      <c r="A355" t="n">
        <v>352</v>
      </c>
      <c r="B355" t="inlineStr">
        <is>
          <t>DEPARTEMENT DU RHONE</t>
        </is>
      </c>
      <c r="C355" t="inlineStr">
        <is>
          <t>Vénissieux / Corbas</t>
        </is>
      </c>
      <c r="D355" t="inlineStr"/>
      <c r="E355" t="inlineStr">
        <is>
          <t>Ombrière parking</t>
        </is>
      </c>
      <c r="F355" t="n">
        <v>1657</v>
      </c>
      <c r="G355" t="inlineStr">
        <is>
          <t>01/07/2028</t>
        </is>
      </c>
      <c r="H355" t="n">
        <v>20000</v>
      </c>
      <c r="I355" t="n">
        <v>829</v>
      </c>
      <c r="J355" t="n">
        <v>151</v>
      </c>
      <c r="K355" t="inlineStr">
        <is>
          <t>https://simulateur-pv.itec-riviera.com/?lat=45.72610&amp;lon=4.86048&amp;surface=829&amp;kwc=151&amp;prod=173257&amp;type=ombriere&amp;surface_parking=1657&amp;societe=DEPARTEMENT+DU+RHONE&amp;nom=Ombriere+-+DEPARTEMENT+DU+RHONE</t>
        </is>
      </c>
      <c r="L355" t="inlineStr">
        <is>
          <t>Voltec Solar</t>
        </is>
      </c>
      <c r="M355" t="inlineStr">
        <is>
          <t>Cible identifiée</t>
        </is>
      </c>
      <c r="R355" t="inlineStr">
        <is>
          <t>Non</t>
        </is>
      </c>
      <c r="U355">
        <f>IF(AND(S355&lt;&gt;"",T355&lt;&gt;""),S355*T355/100,"")</f>
        <v/>
      </c>
      <c r="W355">
        <f>IF(AND(U355&lt;&gt;"",V355&lt;&gt;""),U355*V355/100,"")</f>
        <v/>
      </c>
      <c r="X355" t="inlineStr">
        <is>
          <t>Détecté via RADAR APER · SIREN 226900017</t>
        </is>
      </c>
    </row>
    <row r="356">
      <c r="A356" t="n">
        <v>353</v>
      </c>
      <c r="B356" t="inlineStr">
        <is>
          <t>COMMUNE DE VENISSIEUX</t>
        </is>
      </c>
      <c r="C356" t="inlineStr">
        <is>
          <t>Vénissieux / Corbas</t>
        </is>
      </c>
      <c r="D356" t="inlineStr"/>
      <c r="E356" t="inlineStr">
        <is>
          <t>Ombrière parking</t>
        </is>
      </c>
      <c r="F356" t="n">
        <v>1657</v>
      </c>
      <c r="G356" t="inlineStr">
        <is>
          <t>01/07/2028</t>
        </is>
      </c>
      <c r="H356" t="n">
        <v>20000</v>
      </c>
      <c r="I356" t="n">
        <v>829</v>
      </c>
      <c r="J356" t="n">
        <v>151</v>
      </c>
      <c r="K356" t="inlineStr">
        <is>
          <t>https://simulateur-pv.itec-riviera.com/?lat=45.72610&amp;lon=4.86048&amp;surface=829&amp;kwc=151&amp;prod=173257&amp;type=ombriere&amp;surface_parking=1657&amp;societe=COMMUNE+DE+VENISSIEUX&amp;nom=Ombriere+-+COMMUNE+DE+VENISSIEUX</t>
        </is>
      </c>
      <c r="L356" t="inlineStr">
        <is>
          <t>Voltec Solar</t>
        </is>
      </c>
      <c r="M356" t="inlineStr">
        <is>
          <t>Cible identifiée</t>
        </is>
      </c>
      <c r="R356" t="inlineStr">
        <is>
          <t>Non</t>
        </is>
      </c>
      <c r="U356">
        <f>IF(AND(S356&lt;&gt;"",T356&lt;&gt;""),S356*T356/100,"")</f>
        <v/>
      </c>
      <c r="W356">
        <f>IF(AND(U356&lt;&gt;"",V356&lt;&gt;""),U356*V356/100,"")</f>
        <v/>
      </c>
      <c r="X356" t="inlineStr">
        <is>
          <t>Détecté via RADAR APER · SIREN 216902593</t>
        </is>
      </c>
    </row>
    <row r="357">
      <c r="A357" t="n">
        <v>354</v>
      </c>
      <c r="B357" t="inlineStr">
        <is>
          <t>ORANGE</t>
        </is>
      </c>
      <c r="C357" t="inlineStr">
        <is>
          <t>Vénissieux / Corbas</t>
        </is>
      </c>
      <c r="D357" t="inlineStr"/>
      <c r="E357" t="inlineStr">
        <is>
          <t>Ombrière parking</t>
        </is>
      </c>
      <c r="F357" t="n">
        <v>1656</v>
      </c>
      <c r="G357" t="inlineStr">
        <is>
          <t>01/07/2028</t>
        </is>
      </c>
      <c r="H357" t="n">
        <v>20000</v>
      </c>
      <c r="I357" t="n">
        <v>828</v>
      </c>
      <c r="J357" t="n">
        <v>151</v>
      </c>
      <c r="K357" t="inlineStr">
        <is>
          <t>https://simulateur-pv.itec-riviera.com/?lat=45.68757&amp;lon=4.94093&amp;surface=828&amp;kwc=151&amp;prod=173081&amp;type=ombriere&amp;surface_parking=1656&amp;societe=ORANGE&amp;nom=Ombriere+-+ORANGE</t>
        </is>
      </c>
      <c r="L357" t="inlineStr">
        <is>
          <t>Voltec Solar</t>
        </is>
      </c>
      <c r="M357" t="inlineStr">
        <is>
          <t>Cible identifiée</t>
        </is>
      </c>
      <c r="R357" t="inlineStr">
        <is>
          <t>Non</t>
        </is>
      </c>
      <c r="U357">
        <f>IF(AND(S357&lt;&gt;"",T357&lt;&gt;""),S357*T357/100,"")</f>
        <v/>
      </c>
      <c r="W357">
        <f>IF(AND(U357&lt;&gt;"",V357&lt;&gt;""),U357*V357/100,"")</f>
        <v/>
      </c>
      <c r="X357" t="inlineStr">
        <is>
          <t>Détecté via RADAR APER · SIREN 380129866 · dirigeant : JACQUES ASCHENBROICH</t>
        </is>
      </c>
    </row>
    <row r="358">
      <c r="A358" t="n">
        <v>355</v>
      </c>
      <c r="B358" t="inlineStr">
        <is>
          <t>TOTALENERGIES LUBRIFIANTS</t>
        </is>
      </c>
      <c r="C358" t="inlineStr">
        <is>
          <t>Vénissieux / Corbas</t>
        </is>
      </c>
      <c r="D358" t="inlineStr"/>
      <c r="E358" t="inlineStr">
        <is>
          <t>Ombrière parking</t>
        </is>
      </c>
      <c r="F358" t="n">
        <v>1656</v>
      </c>
      <c r="G358" t="inlineStr">
        <is>
          <t>01/07/2028</t>
        </is>
      </c>
      <c r="H358" t="n">
        <v>20000</v>
      </c>
      <c r="I358" t="n">
        <v>828</v>
      </c>
      <c r="J358" t="n">
        <v>151</v>
      </c>
      <c r="K358" t="inlineStr">
        <is>
          <t>https://simulateur-pv.itec-riviera.com/?lat=45.68757&amp;lon=4.94093&amp;surface=828&amp;kwc=151&amp;prod=173081&amp;type=ombriere&amp;surface_parking=1656&amp;societe=TOTALENERGIES+LUBRIFIANTS&amp;nom=Ombriere+-+TOTALENERGIES+LUBRIFIANTS</t>
        </is>
      </c>
      <c r="L358" t="inlineStr">
        <is>
          <t>Voltec Solar</t>
        </is>
      </c>
      <c r="M358" t="inlineStr">
        <is>
          <t>Cible identifiée</t>
        </is>
      </c>
      <c r="R358" t="inlineStr">
        <is>
          <t>Non</t>
        </is>
      </c>
      <c r="U358">
        <f>IF(AND(S358&lt;&gt;"",T358&lt;&gt;""),S358*T358/100,"")</f>
        <v/>
      </c>
      <c r="W358">
        <f>IF(AND(U358&lt;&gt;"",V358&lt;&gt;""),U358*V358/100,"")</f>
        <v/>
      </c>
      <c r="X358" t="inlineStr">
        <is>
          <t>Détecté via RADAR APER · SIREN 552006454 · dirigeant : PIERRE DUHOT</t>
        </is>
      </c>
    </row>
    <row r="359">
      <c r="A359" t="n">
        <v>356</v>
      </c>
      <c r="B359" t="inlineStr">
        <is>
          <t>ACTIPREV ASSURANCES (ACTIPREV)</t>
        </is>
      </c>
      <c r="C359" t="inlineStr">
        <is>
          <t>Vénissieux / Corbas</t>
        </is>
      </c>
      <c r="D359" t="inlineStr"/>
      <c r="E359" t="inlineStr">
        <is>
          <t>Ombrière parking</t>
        </is>
      </c>
      <c r="F359" t="n">
        <v>1640</v>
      </c>
      <c r="G359" t="inlineStr">
        <is>
          <t>01/07/2028</t>
        </is>
      </c>
      <c r="H359" t="n">
        <v>20000</v>
      </c>
      <c r="I359" t="n">
        <v>820</v>
      </c>
      <c r="J359" t="n">
        <v>149</v>
      </c>
      <c r="K359" t="inlineStr">
        <is>
          <t>https://simulateur-pv.itec-riviera.com/?lat=45.70622&amp;lon=4.92109&amp;surface=820&amp;kwc=149&amp;prod=171439&amp;type=ombriere&amp;surface_parking=1640&amp;societe=ACTIPREV+ASSURANCES+%28ACTIPREV%29&amp;nom=Ombriere+-+ACTIPREV+ASSURANCES+%28ACTIPREV%29</t>
        </is>
      </c>
      <c r="L359" t="inlineStr">
        <is>
          <t>Voltec Solar</t>
        </is>
      </c>
      <c r="M359" t="inlineStr">
        <is>
          <t>Cible identifiée</t>
        </is>
      </c>
      <c r="R359" t="inlineStr">
        <is>
          <t>Non</t>
        </is>
      </c>
      <c r="U359">
        <f>IF(AND(S359&lt;&gt;"",T359&lt;&gt;""),S359*T359/100,"")</f>
        <v/>
      </c>
      <c r="W359">
        <f>IF(AND(U359&lt;&gt;"",V359&lt;&gt;""),U359*V359/100,"")</f>
        <v/>
      </c>
      <c r="X359" t="inlineStr">
        <is>
          <t>Détecté via RADAR APER · SIREN 888144110 · dirigeant : AFIF NEFIKHA</t>
        </is>
      </c>
    </row>
    <row r="360">
      <c r="A360" t="n">
        <v>357</v>
      </c>
      <c r="B360" t="inlineStr">
        <is>
          <t>SARL THERMO FUEL</t>
        </is>
      </c>
      <c r="C360" t="inlineStr">
        <is>
          <t>Vénissieux / Corbas</t>
        </is>
      </c>
      <c r="D360" t="inlineStr"/>
      <c r="E360" t="inlineStr">
        <is>
          <t>Ombrière parking</t>
        </is>
      </c>
      <c r="F360" t="n">
        <v>1640</v>
      </c>
      <c r="G360" t="inlineStr">
        <is>
          <t>01/07/2028</t>
        </is>
      </c>
      <c r="H360" t="n">
        <v>20000</v>
      </c>
      <c r="I360" t="n">
        <v>820</v>
      </c>
      <c r="J360" t="n">
        <v>149</v>
      </c>
      <c r="K360" t="inlineStr">
        <is>
          <t>https://simulateur-pv.itec-riviera.com/?lat=45.70622&amp;lon=4.92109&amp;surface=820&amp;kwc=149&amp;prod=171439&amp;type=ombriere&amp;surface_parking=1640&amp;societe=SARL+THERMO+FUEL&amp;nom=Ombriere+-+SARL+THERMO+FUEL</t>
        </is>
      </c>
      <c r="L360" t="inlineStr">
        <is>
          <t>Voltec Solar</t>
        </is>
      </c>
      <c r="M360" t="inlineStr">
        <is>
          <t>Cible identifiée</t>
        </is>
      </c>
      <c r="R360" t="inlineStr">
        <is>
          <t>Non</t>
        </is>
      </c>
      <c r="U360">
        <f>IF(AND(S360&lt;&gt;"",T360&lt;&gt;""),S360*T360/100,"")</f>
        <v/>
      </c>
      <c r="W360">
        <f>IF(AND(U360&lt;&gt;"",V360&lt;&gt;""),U360*V360/100,"")</f>
        <v/>
      </c>
      <c r="X360" t="inlineStr">
        <is>
          <t>Détecté via RADAR APER · SIREN 959501149</t>
        </is>
      </c>
    </row>
    <row r="361">
      <c r="A361" t="n">
        <v>358</v>
      </c>
      <c r="B361" t="inlineStr">
        <is>
          <t>ELECTRICITE DE FRANCE (EDF)</t>
        </is>
      </c>
      <c r="C361" t="inlineStr">
        <is>
          <t>Vénissieux / Corbas</t>
        </is>
      </c>
      <c r="D361" t="inlineStr"/>
      <c r="E361" t="inlineStr">
        <is>
          <t>Ombrière parking</t>
        </is>
      </c>
      <c r="F361" t="n">
        <v>1634</v>
      </c>
      <c r="G361" t="inlineStr">
        <is>
          <t>01/07/2028</t>
        </is>
      </c>
      <c r="H361" t="n">
        <v>20000</v>
      </c>
      <c r="I361" t="n">
        <v>817</v>
      </c>
      <c r="J361" t="n">
        <v>149</v>
      </c>
      <c r="K361" t="inlineStr">
        <is>
          <t>https://simulateur-pv.itec-riviera.com/?lat=45.69939&amp;lon=4.88697&amp;surface=817&amp;kwc=149&amp;prod=170876&amp;type=ombriere&amp;surface_parking=1634&amp;societe=ELECTRICITE+DE+FRANCE+%28EDF%29&amp;nom=Ombriere+-+ELECTRICITE+DE+FRANCE+%28EDF%29</t>
        </is>
      </c>
      <c r="L361" t="inlineStr">
        <is>
          <t>Voltec Solar</t>
        </is>
      </c>
      <c r="M361" t="inlineStr">
        <is>
          <t>Cible identifiée</t>
        </is>
      </c>
      <c r="R361" t="inlineStr">
        <is>
          <t>Non</t>
        </is>
      </c>
      <c r="U361">
        <f>IF(AND(S361&lt;&gt;"",T361&lt;&gt;""),S361*T361/100,"")</f>
        <v/>
      </c>
      <c r="W361">
        <f>IF(AND(U361&lt;&gt;"",V361&lt;&gt;""),U361*V361/100,"")</f>
        <v/>
      </c>
      <c r="X361" t="inlineStr">
        <is>
          <t>Détecté via RADAR APER · SIREN 552081317 · dirigeant : CLAIRE PEDINI (BACONNET)</t>
        </is>
      </c>
    </row>
    <row r="362">
      <c r="A362" t="n">
        <v>359</v>
      </c>
      <c r="B362" t="inlineStr">
        <is>
          <t>SNCF VOYAGEURS</t>
        </is>
      </c>
      <c r="C362" t="inlineStr">
        <is>
          <t>Vénissieux / Corbas</t>
        </is>
      </c>
      <c r="D362" t="inlineStr"/>
      <c r="E362" t="inlineStr">
        <is>
          <t>Ombrière parking</t>
        </is>
      </c>
      <c r="F362" t="n">
        <v>1634</v>
      </c>
      <c r="G362" t="inlineStr">
        <is>
          <t>01/07/2028</t>
        </is>
      </c>
      <c r="H362" t="n">
        <v>20000</v>
      </c>
      <c r="I362" t="n">
        <v>817</v>
      </c>
      <c r="J362" t="n">
        <v>149</v>
      </c>
      <c r="K362" t="inlineStr">
        <is>
          <t>https://simulateur-pv.itec-riviera.com/?lat=45.69939&amp;lon=4.88697&amp;surface=817&amp;kwc=149&amp;prod=170876&amp;type=ombriere&amp;surface_parking=1634&amp;societe=SNCF+VOYAGEURS&amp;nom=Ombriere+-+SNCF+VOYAGEURS</t>
        </is>
      </c>
      <c r="L362" t="inlineStr">
        <is>
          <t>Voltec Solar</t>
        </is>
      </c>
      <c r="M362" t="inlineStr">
        <is>
          <t>Cible identifiée</t>
        </is>
      </c>
      <c r="R362" t="inlineStr">
        <is>
          <t>Non</t>
        </is>
      </c>
      <c r="U362">
        <f>IF(AND(S362&lt;&gt;"",T362&lt;&gt;""),S362*T362/100,"")</f>
        <v/>
      </c>
      <c r="W362">
        <f>IF(AND(U362&lt;&gt;"",V362&lt;&gt;""),U362*V362/100,"")</f>
        <v/>
      </c>
      <c r="X362" t="inlineStr">
        <is>
          <t>Détecté via RADAR APER · SIREN 519037584 · dirigeant : JACQUES DAMAS</t>
        </is>
      </c>
    </row>
    <row r="363">
      <c r="A363" t="n">
        <v>360</v>
      </c>
      <c r="B363" t="inlineStr">
        <is>
          <t>ADECCO FRANCE (ADECCO FRANCE, LHH RECRUITMENT SOLUTIONS, AKKODIS TALENT, QAPA)</t>
        </is>
      </c>
      <c r="C363" t="inlineStr">
        <is>
          <t>Vénissieux / Corbas</t>
        </is>
      </c>
      <c r="D363" t="inlineStr"/>
      <c r="E363" t="inlineStr">
        <is>
          <t>Ombrière parking</t>
        </is>
      </c>
      <c r="F363" t="n">
        <v>1601</v>
      </c>
      <c r="G363" t="inlineStr">
        <is>
          <t>01/07/2028</t>
        </is>
      </c>
      <c r="H363" t="n">
        <v>20000</v>
      </c>
      <c r="I363" t="n">
        <v>801</v>
      </c>
      <c r="J363" t="n">
        <v>146</v>
      </c>
      <c r="K363" t="inlineStr">
        <is>
          <t>https://simulateur-pv.itec-riviera.com/?lat=45.71282&amp;lon=4.92734&amp;surface=801&amp;kwc=146&amp;prod=167378&amp;type=ombriere&amp;surface_parking=1601&amp;societe=ADECCO+FRANCE+%28ADECCO+FRANCE%2C+LHH+RECRUITMENT+SOLUTIONS%2C+AKKODIS+TALENT%2C+QAPA%29&amp;nom=Ombriere+-+ADECCO+FRANCE+%28ADECCO+FRANCE%2C+LHH+RECRUITMENT+SOLUTIONS%2C+AKKODIS+TALENT%2C+QAPA%29</t>
        </is>
      </c>
      <c r="L363" t="inlineStr">
        <is>
          <t>Voltec Solar</t>
        </is>
      </c>
      <c r="M363" t="inlineStr">
        <is>
          <t>Cible identifiée</t>
        </is>
      </c>
      <c r="R363" t="inlineStr">
        <is>
          <t>Non</t>
        </is>
      </c>
      <c r="U363">
        <f>IF(AND(S363&lt;&gt;"",T363&lt;&gt;""),S363*T363/100,"")</f>
        <v/>
      </c>
      <c r="W363">
        <f>IF(AND(U363&lt;&gt;"",V363&lt;&gt;""),U363*V363/100,"")</f>
        <v/>
      </c>
      <c r="X363" t="inlineStr">
        <is>
          <t>Détecté via RADAR APER · SIREN 998823504 · dirigeant : GERALD JASMIN</t>
        </is>
      </c>
    </row>
    <row r="364">
      <c r="A364" t="n">
        <v>361</v>
      </c>
      <c r="B364" t="inlineStr">
        <is>
          <t>MUTUELLE ASSURANCE TRAVAILLEUR MUTUALISTE (MATMUT)</t>
        </is>
      </c>
      <c r="C364" t="inlineStr">
        <is>
          <t>Vénissieux / Corbas</t>
        </is>
      </c>
      <c r="D364" t="inlineStr"/>
      <c r="E364" t="inlineStr">
        <is>
          <t>Ombrière parking</t>
        </is>
      </c>
      <c r="F364" t="n">
        <v>1601</v>
      </c>
      <c r="G364" t="inlineStr">
        <is>
          <t>01/07/2028</t>
        </is>
      </c>
      <c r="H364" t="n">
        <v>20000</v>
      </c>
      <c r="I364" t="n">
        <v>801</v>
      </c>
      <c r="J364" t="n">
        <v>146</v>
      </c>
      <c r="K364" t="inlineStr">
        <is>
          <t>https://simulateur-pv.itec-riviera.com/?lat=45.71282&amp;lon=4.92734&amp;surface=801&amp;kwc=146&amp;prod=167378&amp;type=ombriere&amp;surface_parking=1601&amp;societe=MUTUELLE+ASSURANCE+TRAVAILLEUR+MUTUALISTE+%28MATMUT%29&amp;nom=Ombriere+-+MUTUELLE+ASSURANCE+TRAVAILLEUR+MUTUALISTE+%28MATMUT%29</t>
        </is>
      </c>
      <c r="L364" t="inlineStr">
        <is>
          <t>Voltec Solar</t>
        </is>
      </c>
      <c r="M364" t="inlineStr">
        <is>
          <t>Cible identifiée</t>
        </is>
      </c>
      <c r="R364" t="inlineStr">
        <is>
          <t>Non</t>
        </is>
      </c>
      <c r="U364">
        <f>IF(AND(S364&lt;&gt;"",T364&lt;&gt;""),S364*T364/100,"")</f>
        <v/>
      </c>
      <c r="W364">
        <f>IF(AND(U364&lt;&gt;"",V364&lt;&gt;""),U364*V364/100,"")</f>
        <v/>
      </c>
      <c r="X364" t="inlineStr">
        <is>
          <t>Détecté via RADAR APER · SIREN 775701477 · dirigeant : VALERIE MARIE-FRANCE DANIELE FOURNEYRON (ABSIRE)</t>
        </is>
      </c>
    </row>
    <row r="365">
      <c r="A365" t="n">
        <v>362</v>
      </c>
      <c r="B365" t="inlineStr">
        <is>
          <t>DEPARTEMENT DU RHONE</t>
        </is>
      </c>
      <c r="C365" t="inlineStr">
        <is>
          <t>Vénissieux / Corbas</t>
        </is>
      </c>
      <c r="D365" t="inlineStr"/>
      <c r="E365" t="inlineStr">
        <is>
          <t>Ombrière parking</t>
        </is>
      </c>
      <c r="F365" t="n">
        <v>1598</v>
      </c>
      <c r="G365" t="inlineStr">
        <is>
          <t>01/07/2028</t>
        </is>
      </c>
      <c r="H365" t="n">
        <v>20000</v>
      </c>
      <c r="I365" t="n">
        <v>799</v>
      </c>
      <c r="J365" t="n">
        <v>145</v>
      </c>
      <c r="K365" t="inlineStr">
        <is>
          <t>https://simulateur-pv.itec-riviera.com/?lat=45.69451&amp;lon=4.86736&amp;surface=799&amp;kwc=145&amp;prod=167109&amp;type=ombriere&amp;surface_parking=1598&amp;societe=DEPARTEMENT+DU+RHONE&amp;nom=Ombriere+-+DEPARTEMENT+DU+RHONE</t>
        </is>
      </c>
      <c r="L365" t="inlineStr">
        <is>
          <t>Voltec Solar</t>
        </is>
      </c>
      <c r="M365" t="inlineStr">
        <is>
          <t>Cible identifiée</t>
        </is>
      </c>
      <c r="R365" t="inlineStr">
        <is>
          <t>Non</t>
        </is>
      </c>
      <c r="U365">
        <f>IF(AND(S365&lt;&gt;"",T365&lt;&gt;""),S365*T365/100,"")</f>
        <v/>
      </c>
      <c r="W365">
        <f>IF(AND(U365&lt;&gt;"",V365&lt;&gt;""),U365*V365/100,"")</f>
        <v/>
      </c>
      <c r="X365" t="inlineStr">
        <is>
          <t>Détecté via RADAR APER · SIREN 226900017</t>
        </is>
      </c>
    </row>
    <row r="366">
      <c r="A366" t="n">
        <v>363</v>
      </c>
      <c r="B366" t="inlineStr">
        <is>
          <t>COMMUNE DE VENISSIEUX</t>
        </is>
      </c>
      <c r="C366" t="inlineStr">
        <is>
          <t>Vénissieux / Corbas</t>
        </is>
      </c>
      <c r="D366" t="inlineStr"/>
      <c r="E366" t="inlineStr">
        <is>
          <t>Ombrière parking</t>
        </is>
      </c>
      <c r="F366" t="n">
        <v>1598</v>
      </c>
      <c r="G366" t="inlineStr">
        <is>
          <t>01/07/2028</t>
        </is>
      </c>
      <c r="H366" t="n">
        <v>20000</v>
      </c>
      <c r="I366" t="n">
        <v>799</v>
      </c>
      <c r="J366" t="n">
        <v>145</v>
      </c>
      <c r="K366" t="inlineStr">
        <is>
          <t>https://simulateur-pv.itec-riviera.com/?lat=45.69451&amp;lon=4.86736&amp;surface=799&amp;kwc=145&amp;prod=167109&amp;type=ombriere&amp;surface_parking=1598&amp;societe=COMMUNE+DE+VENISSIEUX&amp;nom=Ombriere+-+COMMUNE+DE+VENISSIEUX</t>
        </is>
      </c>
      <c r="L366" t="inlineStr">
        <is>
          <t>Voltec Solar</t>
        </is>
      </c>
      <c r="M366" t="inlineStr">
        <is>
          <t>Cible identifiée</t>
        </is>
      </c>
      <c r="R366" t="inlineStr">
        <is>
          <t>Non</t>
        </is>
      </c>
      <c r="U366">
        <f>IF(AND(S366&lt;&gt;"",T366&lt;&gt;""),S366*T366/100,"")</f>
        <v/>
      </c>
      <c r="W366">
        <f>IF(AND(U366&lt;&gt;"",V366&lt;&gt;""),U366*V366/100,"")</f>
        <v/>
      </c>
      <c r="X366" t="inlineStr">
        <is>
          <t>Détecté via RADAR APER · SIREN 216902593</t>
        </is>
      </c>
    </row>
    <row r="367">
      <c r="A367" t="n">
        <v>364</v>
      </c>
      <c r="B367" t="inlineStr">
        <is>
          <t>EUROFEU SERVICES (EUROFEU SOLUTIONS)</t>
        </is>
      </c>
      <c r="C367" t="inlineStr">
        <is>
          <t>Vénissieux / Corbas</t>
        </is>
      </c>
      <c r="D367" t="inlineStr"/>
      <c r="E367" t="inlineStr">
        <is>
          <t>Ombrière parking</t>
        </is>
      </c>
      <c r="F367" t="n">
        <v>1588</v>
      </c>
      <c r="G367" t="inlineStr">
        <is>
          <t>01/07/2028</t>
        </is>
      </c>
      <c r="H367" t="n">
        <v>20000</v>
      </c>
      <c r="I367" t="n">
        <v>794</v>
      </c>
      <c r="J367" t="n">
        <v>144</v>
      </c>
      <c r="K367" t="inlineStr">
        <is>
          <t>https://simulateur-pv.itec-riviera.com/?lat=45.71222&amp;lon=4.90783&amp;surface=794&amp;kwc=144&amp;prod=166044&amp;type=ombriere&amp;surface_parking=1588&amp;societe=EUROFEU+SERVICES+%28EUROFEU+SOLUTIONS%29&amp;nom=Ombriere+-+EUROFEU+SERVICES+%28EUROFEU+SOLUTIONS%29</t>
        </is>
      </c>
      <c r="L367" t="inlineStr">
        <is>
          <t>Voltec Solar</t>
        </is>
      </c>
      <c r="M367" t="inlineStr">
        <is>
          <t>Cible identifiée</t>
        </is>
      </c>
      <c r="R367" t="inlineStr">
        <is>
          <t>Non</t>
        </is>
      </c>
      <c r="U367">
        <f>IF(AND(S367&lt;&gt;"",T367&lt;&gt;""),S367*T367/100,"")</f>
        <v/>
      </c>
      <c r="W367">
        <f>IF(AND(U367&lt;&gt;"",V367&lt;&gt;""),U367*V367/100,"")</f>
        <v/>
      </c>
      <c r="X367" t="inlineStr">
        <is>
          <t>Détecté via RADAR APER · SIREN 353271067 · dirigeant : ERIC HENTGES</t>
        </is>
      </c>
    </row>
    <row r="368">
      <c r="A368" t="n">
        <v>365</v>
      </c>
      <c r="B368" t="inlineStr">
        <is>
          <t>POLYGON FRANCE (BRETAGNE ASSECHEMENT - NORMANDIE ASSISTANCE - MAINE ASSECHEMENT - POLYGON FRANCE)</t>
        </is>
      </c>
      <c r="C368" t="inlineStr">
        <is>
          <t>Vénissieux / Corbas</t>
        </is>
      </c>
      <c r="D368" t="inlineStr"/>
      <c r="E368" t="inlineStr">
        <is>
          <t>Ombrière parking</t>
        </is>
      </c>
      <c r="F368" t="n">
        <v>1588</v>
      </c>
      <c r="G368" t="inlineStr">
        <is>
          <t>01/07/2028</t>
        </is>
      </c>
      <c r="H368" t="n">
        <v>20000</v>
      </c>
      <c r="I368" t="n">
        <v>794</v>
      </c>
      <c r="J368" t="n">
        <v>144</v>
      </c>
      <c r="K368" t="inlineStr">
        <is>
          <t>https://simulateur-pv.itec-riviera.com/?lat=45.71222&amp;lon=4.90783&amp;surface=794&amp;kwc=144&amp;prod=166044&amp;type=ombriere&amp;surface_parking=1588&amp;societe=POLYGON+FRANCE+%28BRETAGNE+ASSECHEMENT+-+NORMANDIE+ASSISTANCE+-+MAINE+ASSECHEMENT+-+POLYGON+FRANCE%29&amp;nom=Ombriere+-+POLYGON+FRANCE+%28BRETAGNE+ASSECHEMENT+-+NORMANDIE+ASSISTANCE+-+MAINE+ASSECHEMENT+-+POLYGON+FRANCE%29</t>
        </is>
      </c>
      <c r="L368" t="inlineStr">
        <is>
          <t>Voltec Solar</t>
        </is>
      </c>
      <c r="M368" t="inlineStr">
        <is>
          <t>Cible identifiée</t>
        </is>
      </c>
      <c r="R368" t="inlineStr">
        <is>
          <t>Non</t>
        </is>
      </c>
      <c r="U368">
        <f>IF(AND(S368&lt;&gt;"",T368&lt;&gt;""),S368*T368/100,"")</f>
        <v/>
      </c>
      <c r="W368">
        <f>IF(AND(U368&lt;&gt;"",V368&lt;&gt;""),U368*V368/100,"")</f>
        <v/>
      </c>
      <c r="X368" t="inlineStr">
        <is>
          <t>Détecté via RADAR APER · SIREN 341019180 · dirigeant : SANDRA BOISSONNADE</t>
        </is>
      </c>
    </row>
    <row r="369">
      <c r="A369" t="n">
        <v>366</v>
      </c>
      <c r="B369" t="inlineStr">
        <is>
          <t>API RESTAURATION</t>
        </is>
      </c>
      <c r="C369" t="inlineStr">
        <is>
          <t>Vénissieux / Corbas</t>
        </is>
      </c>
      <c r="D369" t="inlineStr"/>
      <c r="E369" t="inlineStr">
        <is>
          <t>Ombrière parking</t>
        </is>
      </c>
      <c r="F369" t="n">
        <v>1588</v>
      </c>
      <c r="G369" t="inlineStr">
        <is>
          <t>01/07/2028</t>
        </is>
      </c>
      <c r="H369" t="n">
        <v>20000</v>
      </c>
      <c r="I369" t="n">
        <v>794</v>
      </c>
      <c r="J369" t="n">
        <v>144</v>
      </c>
      <c r="K369" t="inlineStr">
        <is>
          <t>https://simulateur-pv.itec-riviera.com/?lat=45.72770&amp;lon=4.92103&amp;surface=794&amp;kwc=144&amp;prod=166052&amp;type=ombriere&amp;surface_parking=1588&amp;societe=API+RESTAURATION&amp;nom=Ombriere+-+API+RESTAURATION</t>
        </is>
      </c>
      <c r="L369" t="inlineStr">
        <is>
          <t>Voltec Solar</t>
        </is>
      </c>
      <c r="M369" t="inlineStr">
        <is>
          <t>Cible identifiée</t>
        </is>
      </c>
      <c r="R369" t="inlineStr">
        <is>
          <t>Non</t>
        </is>
      </c>
      <c r="U369">
        <f>IF(AND(S369&lt;&gt;"",T369&lt;&gt;""),S369*T369/100,"")</f>
        <v/>
      </c>
      <c r="W369">
        <f>IF(AND(U369&lt;&gt;"",V369&lt;&gt;""),U369*V369/100,"")</f>
        <v/>
      </c>
      <c r="X369" t="inlineStr">
        <is>
          <t>Détecté via RADAR APER · SIREN 477181010 · dirigeant : BEATRICE DEBOSQUE</t>
        </is>
      </c>
    </row>
    <row r="370">
      <c r="A370" t="n">
        <v>367</v>
      </c>
      <c r="B370" t="inlineStr">
        <is>
          <t>ENGIE HOME SERVICES (CGST)</t>
        </is>
      </c>
      <c r="C370" t="inlineStr">
        <is>
          <t>Vénissieux / Corbas</t>
        </is>
      </c>
      <c r="D370" t="inlineStr"/>
      <c r="E370" t="inlineStr">
        <is>
          <t>Ombrière parking</t>
        </is>
      </c>
      <c r="F370" t="n">
        <v>1588</v>
      </c>
      <c r="G370" t="inlineStr">
        <is>
          <t>01/07/2028</t>
        </is>
      </c>
      <c r="H370" t="n">
        <v>20000</v>
      </c>
      <c r="I370" t="n">
        <v>794</v>
      </c>
      <c r="J370" t="n">
        <v>144</v>
      </c>
      <c r="K370" t="inlineStr">
        <is>
          <t>https://simulateur-pv.itec-riviera.com/?lat=45.72770&amp;lon=4.92103&amp;surface=794&amp;kwc=144&amp;prod=166052&amp;type=ombriere&amp;surface_parking=1588&amp;societe=ENGIE+HOME+SERVICES+%28CGST%29&amp;nom=Ombriere+-+ENGIE+HOME+SERVICES+%28CGST%29</t>
        </is>
      </c>
      <c r="L370" t="inlineStr">
        <is>
          <t>Voltec Solar</t>
        </is>
      </c>
      <c r="M370" t="inlineStr">
        <is>
          <t>Cible identifiée</t>
        </is>
      </c>
      <c r="R370" t="inlineStr">
        <is>
          <t>Non</t>
        </is>
      </c>
      <c r="U370">
        <f>IF(AND(S370&lt;&gt;"",T370&lt;&gt;""),S370*T370/100,"")</f>
        <v/>
      </c>
      <c r="W370">
        <f>IF(AND(U370&lt;&gt;"",V370&lt;&gt;""),U370*V370/100,"")</f>
        <v/>
      </c>
      <c r="X370" t="inlineStr">
        <is>
          <t>Détecté via RADAR APER · SIREN 301340584 · dirigeant : JEAN-LUC VANDENBROUCK</t>
        </is>
      </c>
    </row>
    <row r="371">
      <c r="A371" t="n">
        <v>368</v>
      </c>
      <c r="B371" t="inlineStr">
        <is>
          <t>FONDATION ARALIS</t>
        </is>
      </c>
      <c r="C371" t="inlineStr">
        <is>
          <t>Vénissieux / Corbas</t>
        </is>
      </c>
      <c r="D371" t="inlineStr"/>
      <c r="E371" t="inlineStr">
        <is>
          <t>Ombrière parking</t>
        </is>
      </c>
      <c r="F371" t="n">
        <v>1577</v>
      </c>
      <c r="G371" t="inlineStr">
        <is>
          <t>01/07/2028</t>
        </is>
      </c>
      <c r="H371" t="n">
        <v>20000</v>
      </c>
      <c r="I371" t="n">
        <v>788</v>
      </c>
      <c r="J371" t="n">
        <v>143</v>
      </c>
      <c r="K371" t="inlineStr">
        <is>
          <t>https://simulateur-pv.itec-riviera.com/?lat=45.71535&amp;lon=4.91225&amp;surface=788&amp;kwc=143&amp;prod=164842&amp;type=ombriere&amp;surface_parking=1577&amp;societe=FONDATION+ARALIS&amp;nom=Ombriere+-+FONDATION+ARALIS</t>
        </is>
      </c>
      <c r="L371" t="inlineStr">
        <is>
          <t>Voltec Solar</t>
        </is>
      </c>
      <c r="M371" t="inlineStr">
        <is>
          <t>Cible identifiée</t>
        </is>
      </c>
      <c r="R371" t="inlineStr">
        <is>
          <t>Non</t>
        </is>
      </c>
      <c r="U371">
        <f>IF(AND(S371&lt;&gt;"",T371&lt;&gt;""),S371*T371/100,"")</f>
        <v/>
      </c>
      <c r="W371">
        <f>IF(AND(U371&lt;&gt;"",V371&lt;&gt;""),U371*V371/100,"")</f>
        <v/>
      </c>
      <c r="X371" t="inlineStr">
        <is>
          <t>Détecté via RADAR APER · SIREN 775648272</t>
        </is>
      </c>
    </row>
    <row r="372">
      <c r="A372" t="n">
        <v>369</v>
      </c>
      <c r="B372" t="inlineStr">
        <is>
          <t>ENTREPRISE GUY CHALLANCIN</t>
        </is>
      </c>
      <c r="C372" t="inlineStr">
        <is>
          <t>Vénissieux / Corbas</t>
        </is>
      </c>
      <c r="D372" t="inlineStr"/>
      <c r="E372" t="inlineStr">
        <is>
          <t>Ombrière parking</t>
        </is>
      </c>
      <c r="F372" t="n">
        <v>1577</v>
      </c>
      <c r="G372" t="inlineStr">
        <is>
          <t>01/07/2028</t>
        </is>
      </c>
      <c r="H372" t="n">
        <v>20000</v>
      </c>
      <c r="I372" t="n">
        <v>788</v>
      </c>
      <c r="J372" t="n">
        <v>143</v>
      </c>
      <c r="K372" t="inlineStr">
        <is>
          <t>https://simulateur-pv.itec-riviera.com/?lat=45.71535&amp;lon=4.91225&amp;surface=788&amp;kwc=143&amp;prod=164842&amp;type=ombriere&amp;surface_parking=1577&amp;societe=ENTREPRISE+GUY+CHALLANCIN&amp;nom=Ombriere+-+ENTREPRISE+GUY+CHALLANCIN</t>
        </is>
      </c>
      <c r="L372" t="inlineStr">
        <is>
          <t>Voltec Solar</t>
        </is>
      </c>
      <c r="M372" t="inlineStr">
        <is>
          <t>Cible identifiée</t>
        </is>
      </c>
      <c r="R372" t="inlineStr">
        <is>
          <t>Non</t>
        </is>
      </c>
      <c r="U372">
        <f>IF(AND(S372&lt;&gt;"",T372&lt;&gt;""),S372*T372/100,"")</f>
        <v/>
      </c>
      <c r="W372">
        <f>IF(AND(U372&lt;&gt;"",V372&lt;&gt;""),U372*V372/100,"")</f>
        <v/>
      </c>
      <c r="X372" t="inlineStr">
        <is>
          <t>Détecté via RADAR APER · SIREN 572053833</t>
        </is>
      </c>
    </row>
    <row r="373">
      <c r="A373" t="n">
        <v>370</v>
      </c>
      <c r="B373" t="inlineStr">
        <is>
          <t>ALDI MARCHE (ALDI MARCHE)</t>
        </is>
      </c>
      <c r="C373" t="inlineStr">
        <is>
          <t>Vénissieux / Corbas</t>
        </is>
      </c>
      <c r="D373" t="inlineStr"/>
      <c r="E373" t="inlineStr">
        <is>
          <t>Ombrière parking</t>
        </is>
      </c>
      <c r="F373" t="n">
        <v>1566</v>
      </c>
      <c r="G373" t="inlineStr">
        <is>
          <t>01/07/2028</t>
        </is>
      </c>
      <c r="H373" t="n">
        <v>20000</v>
      </c>
      <c r="I373" t="n">
        <v>783</v>
      </c>
      <c r="J373" t="n">
        <v>142</v>
      </c>
      <c r="K373" t="inlineStr">
        <is>
          <t>https://simulateur-pv.itec-riviera.com/?lat=45.67979&amp;lon=4.94857&amp;surface=783&amp;kwc=142&amp;prod=163701&amp;type=ombriere&amp;surface_parking=1566&amp;societe=ALDI+MARCHE+%28ALDI+MARCHE%29&amp;nom=Ombriere+-+ALDI+MARCHE+%28ALDI+MARCHE%29</t>
        </is>
      </c>
      <c r="L373" t="inlineStr">
        <is>
          <t>Voltec Solar</t>
        </is>
      </c>
      <c r="M373" t="inlineStr">
        <is>
          <t>Cible identifiée</t>
        </is>
      </c>
      <c r="R373" t="inlineStr">
        <is>
          <t>Non</t>
        </is>
      </c>
      <c r="U373">
        <f>IF(AND(S373&lt;&gt;"",T373&lt;&gt;""),S373*T373/100,"")</f>
        <v/>
      </c>
      <c r="W373">
        <f>IF(AND(U373&lt;&gt;"",V373&lt;&gt;""),U373*V373/100,"")</f>
        <v/>
      </c>
      <c r="X373" t="inlineStr">
        <is>
          <t>Détecté via RADAR APER · SIREN 444330641 · dirigeant : VINCENT RAPHAEL ALBAN BERNARD</t>
        </is>
      </c>
    </row>
    <row r="374">
      <c r="A374" t="n">
        <v>371</v>
      </c>
      <c r="B374" t="inlineStr">
        <is>
          <t>NORMA SARL</t>
        </is>
      </c>
      <c r="C374" t="inlineStr">
        <is>
          <t>Vénissieux / Corbas</t>
        </is>
      </c>
      <c r="D374" t="inlineStr"/>
      <c r="E374" t="inlineStr">
        <is>
          <t>Ombrière parking</t>
        </is>
      </c>
      <c r="F374" t="n">
        <v>1566</v>
      </c>
      <c r="G374" t="inlineStr">
        <is>
          <t>01/07/2028</t>
        </is>
      </c>
      <c r="H374" t="n">
        <v>20000</v>
      </c>
      <c r="I374" t="n">
        <v>783</v>
      </c>
      <c r="J374" t="n">
        <v>142</v>
      </c>
      <c r="K374" t="inlineStr">
        <is>
          <t>https://simulateur-pv.itec-riviera.com/?lat=45.67979&amp;lon=4.94857&amp;surface=783&amp;kwc=142&amp;prod=163701&amp;type=ombriere&amp;surface_parking=1566&amp;societe=NORMA+SARL&amp;nom=Ombriere+-+NORMA+SARL</t>
        </is>
      </c>
      <c r="L374" t="inlineStr">
        <is>
          <t>Voltec Solar</t>
        </is>
      </c>
      <c r="M374" t="inlineStr">
        <is>
          <t>Cible identifiée</t>
        </is>
      </c>
      <c r="R374" t="inlineStr">
        <is>
          <t>Non</t>
        </is>
      </c>
      <c r="U374">
        <f>IF(AND(S374&lt;&gt;"",T374&lt;&gt;""),S374*T374/100,"")</f>
        <v/>
      </c>
      <c r="W374">
        <f>IF(AND(U374&lt;&gt;"",V374&lt;&gt;""),U374*V374/100,"")</f>
        <v/>
      </c>
      <c r="X374" t="inlineStr">
        <is>
          <t>Détecté via RADAR APER · SIREN 352739411 · dirigeant : GERD ERICH KOBER</t>
        </is>
      </c>
    </row>
    <row r="375">
      <c r="A375" t="n">
        <v>372</v>
      </c>
      <c r="B375" t="inlineStr">
        <is>
          <t>VOLVO TRUCKS FRANCE</t>
        </is>
      </c>
      <c r="C375" t="inlineStr">
        <is>
          <t>Vénissieux / Corbas</t>
        </is>
      </c>
      <c r="D375" t="inlineStr"/>
      <c r="E375" t="inlineStr">
        <is>
          <t>Ombrière parking</t>
        </is>
      </c>
      <c r="F375" t="n">
        <v>1550</v>
      </c>
      <c r="G375" t="inlineStr">
        <is>
          <t>01/07/2028</t>
        </is>
      </c>
      <c r="H375" t="n">
        <v>20000</v>
      </c>
      <c r="I375" t="n">
        <v>775</v>
      </c>
      <c r="J375" t="n">
        <v>141</v>
      </c>
      <c r="K375" t="inlineStr">
        <is>
          <t>https://simulateur-pv.itec-riviera.com/?lat=45.70495&amp;lon=4.91029&amp;surface=775&amp;kwc=141&amp;prod=161996&amp;type=ombriere&amp;surface_parking=1550&amp;societe=VOLVO+TRUCKS+FRANCE&amp;nom=Ombriere+-+VOLVO+TRUCKS+FRANCE</t>
        </is>
      </c>
      <c r="L375" t="inlineStr">
        <is>
          <t>Voltec Solar</t>
        </is>
      </c>
      <c r="M375" t="inlineStr">
        <is>
          <t>Cible identifiée</t>
        </is>
      </c>
      <c r="R375" t="inlineStr">
        <is>
          <t>Non</t>
        </is>
      </c>
      <c r="U375">
        <f>IF(AND(S375&lt;&gt;"",T375&lt;&gt;""),S375*T375/100,"")</f>
        <v/>
      </c>
      <c r="W375">
        <f>IF(AND(U375&lt;&gt;"",V375&lt;&gt;""),U375*V375/100,"")</f>
        <v/>
      </c>
      <c r="X375" t="inlineStr">
        <is>
          <t>Détecté via RADAR APER · SIREN 379134166 · dirigeant : AKE MARCUS HÖRBERG</t>
        </is>
      </c>
    </row>
    <row r="376">
      <c r="A376" t="n">
        <v>373</v>
      </c>
      <c r="B376" t="inlineStr">
        <is>
          <t>EDF POWER SOLUTIONS FRANCE</t>
        </is>
      </c>
      <c r="C376" t="inlineStr">
        <is>
          <t>Vénissieux / Corbas</t>
        </is>
      </c>
      <c r="D376" t="inlineStr"/>
      <c r="E376" t="inlineStr">
        <is>
          <t>Ombrière parking</t>
        </is>
      </c>
      <c r="F376" t="n">
        <v>1550</v>
      </c>
      <c r="G376" t="inlineStr">
        <is>
          <t>01/07/2028</t>
        </is>
      </c>
      <c r="H376" t="n">
        <v>20000</v>
      </c>
      <c r="I376" t="n">
        <v>775</v>
      </c>
      <c r="J376" t="n">
        <v>141</v>
      </c>
      <c r="K376" t="inlineStr">
        <is>
          <t>https://simulateur-pv.itec-riviera.com/?lat=45.70495&amp;lon=4.91029&amp;surface=775&amp;kwc=141&amp;prod=161996&amp;type=ombriere&amp;surface_parking=1550&amp;societe=EDF+POWER+SOLUTIONS+FRANCE&amp;nom=Ombriere+-+EDF+POWER+SOLUTIONS+FRANCE</t>
        </is>
      </c>
      <c r="L376" t="inlineStr">
        <is>
          <t>Voltec Solar</t>
        </is>
      </c>
      <c r="M376" t="inlineStr">
        <is>
          <t>Cible identifiée</t>
        </is>
      </c>
      <c r="R376" t="inlineStr">
        <is>
          <t>Non</t>
        </is>
      </c>
      <c r="U376">
        <f>IF(AND(S376&lt;&gt;"",T376&lt;&gt;""),S376*T376/100,"")</f>
        <v/>
      </c>
      <c r="W376">
        <f>IF(AND(U376&lt;&gt;"",V376&lt;&gt;""),U376*V376/100,"")</f>
        <v/>
      </c>
      <c r="X376" t="inlineStr">
        <is>
          <t>Détecté via RADAR APER · SIREN 434689915</t>
        </is>
      </c>
    </row>
    <row r="377">
      <c r="A377" t="n">
        <v>374</v>
      </c>
      <c r="B377" t="inlineStr">
        <is>
          <t>ELIOR RESTAURATION FRANCE (ELIOR RESTAURATION ENSEIGNEMENT - ELIOR RESTAURATION SANTE)</t>
        </is>
      </c>
      <c r="C377" t="inlineStr">
        <is>
          <t>Vénissieux / Corbas</t>
        </is>
      </c>
      <c r="D377" t="inlineStr"/>
      <c r="E377" t="inlineStr">
        <is>
          <t>Ombrière parking</t>
        </is>
      </c>
      <c r="F377" t="n">
        <v>1532</v>
      </c>
      <c r="G377" t="inlineStr">
        <is>
          <t>01/07/2028</t>
        </is>
      </c>
      <c r="H377" t="n">
        <v>20000</v>
      </c>
      <c r="I377" t="n">
        <v>766</v>
      </c>
      <c r="J377" t="n">
        <v>139</v>
      </c>
      <c r="K377" t="inlineStr">
        <is>
          <t>https://simulateur-pv.itec-riviera.com/?lat=45.72557&amp;lon=4.87356&amp;surface=766&amp;kwc=139&amp;prod=160186&amp;type=ombriere&amp;surface_parking=1532&amp;societe=ELIOR+RESTAURATION+FRANCE+%28ELIOR+RESTAURATION+ENSEIGNEMENT+-+ELIOR+RESTAURATION+SANTE%29&amp;nom=Ombriere+-+ELIOR+RESTAURATION+FRANCE+%28ELIOR+RESTAURATION+ENSEIGNEMENT+-+ELIOR+RESTAURATION+SANTE%29</t>
        </is>
      </c>
      <c r="L377" t="inlineStr">
        <is>
          <t>Voltec Solar</t>
        </is>
      </c>
      <c r="M377" t="inlineStr">
        <is>
          <t>Cible identifiée</t>
        </is>
      </c>
      <c r="R377" t="inlineStr">
        <is>
          <t>Non</t>
        </is>
      </c>
      <c r="U377">
        <f>IF(AND(S377&lt;&gt;"",T377&lt;&gt;""),S377*T377/100,"")</f>
        <v/>
      </c>
      <c r="W377">
        <f>IF(AND(U377&lt;&gt;"",V377&lt;&gt;""),U377*V377/100,"")</f>
        <v/>
      </c>
      <c r="X377" t="inlineStr">
        <is>
          <t>Détecté via RADAR APER · SIREN 662025196 · dirigeant : BORIS DERICHEBOURG</t>
        </is>
      </c>
    </row>
    <row r="378">
      <c r="A378" t="n">
        <v>375</v>
      </c>
      <c r="B378" t="inlineStr">
        <is>
          <t>SALAM BACHAR</t>
        </is>
      </c>
      <c r="C378" t="inlineStr">
        <is>
          <t>Vénissieux / Corbas</t>
        </is>
      </c>
      <c r="D378" t="inlineStr"/>
      <c r="E378" t="inlineStr">
        <is>
          <t>Ombrière parking</t>
        </is>
      </c>
      <c r="F378" t="n">
        <v>1532</v>
      </c>
      <c r="G378" t="inlineStr">
        <is>
          <t>01/07/2028</t>
        </is>
      </c>
      <c r="H378" t="n">
        <v>20000</v>
      </c>
      <c r="I378" t="n">
        <v>766</v>
      </c>
      <c r="J378" t="n">
        <v>139</v>
      </c>
      <c r="K378" t="inlineStr">
        <is>
          <t>https://simulateur-pv.itec-riviera.com/?lat=45.72557&amp;lon=4.87356&amp;surface=766&amp;kwc=139&amp;prod=160186&amp;type=ombriere&amp;surface_parking=1532&amp;societe=SALAM+BACHAR&amp;nom=Ombriere+-+SALAM+BACHAR</t>
        </is>
      </c>
      <c r="L378" t="inlineStr">
        <is>
          <t>Voltec Solar</t>
        </is>
      </c>
      <c r="M378" t="inlineStr">
        <is>
          <t>Cible identifiée</t>
        </is>
      </c>
      <c r="R378" t="inlineStr">
        <is>
          <t>Non</t>
        </is>
      </c>
      <c r="U378">
        <f>IF(AND(S378&lt;&gt;"",T378&lt;&gt;""),S378*T378/100,"")</f>
        <v/>
      </c>
      <c r="W378">
        <f>IF(AND(U378&lt;&gt;"",V378&lt;&gt;""),U378*V378/100,"")</f>
        <v/>
      </c>
      <c r="X378" t="inlineStr">
        <is>
          <t>Détecté via RADAR APER · SIREN 850762873 · dirigeant : SALAM BACHAR</t>
        </is>
      </c>
    </row>
    <row r="379">
      <c r="A379" t="n">
        <v>376</v>
      </c>
      <c r="B379" t="inlineStr">
        <is>
          <t>SPIE BUILDING SOLUTIONS</t>
        </is>
      </c>
      <c r="C379" t="inlineStr">
        <is>
          <t>Vénissieux / Corbas</t>
        </is>
      </c>
      <c r="D379" t="inlineStr"/>
      <c r="E379" t="inlineStr">
        <is>
          <t>Ombrière parking</t>
        </is>
      </c>
      <c r="F379" t="n">
        <v>1526</v>
      </c>
      <c r="G379" t="inlineStr">
        <is>
          <t>01/07/2028</t>
        </is>
      </c>
      <c r="H379" t="n">
        <v>20000</v>
      </c>
      <c r="I379" t="n">
        <v>763</v>
      </c>
      <c r="J379" t="n">
        <v>139</v>
      </c>
      <c r="K379" t="inlineStr">
        <is>
          <t>https://simulateur-pv.itec-riviera.com/?lat=45.72125&amp;lon=4.86035&amp;surface=763&amp;kwc=139&amp;prod=159500&amp;type=ombriere&amp;surface_parking=1526&amp;societe=SPIE+BUILDING+SOLUTIONS&amp;nom=Ombriere+-+SPIE+BUILDING+SOLUTIONS</t>
        </is>
      </c>
      <c r="L379" t="inlineStr">
        <is>
          <t>Voltec Solar</t>
        </is>
      </c>
      <c r="M379" t="inlineStr">
        <is>
          <t>Cible identifiée</t>
        </is>
      </c>
      <c r="R379" t="inlineStr">
        <is>
          <t>Non</t>
        </is>
      </c>
      <c r="U379">
        <f>IF(AND(S379&lt;&gt;"",T379&lt;&gt;""),S379*T379/100,"")</f>
        <v/>
      </c>
      <c r="W379">
        <f>IF(AND(U379&lt;&gt;"",V379&lt;&gt;""),U379*V379/100,"")</f>
        <v/>
      </c>
      <c r="X379" t="inlineStr">
        <is>
          <t>Détecté via RADAR APER · SIREN 440055861 · dirigeant : FRANCOIS GALMICHE</t>
        </is>
      </c>
    </row>
    <row r="380">
      <c r="A380" t="n">
        <v>377</v>
      </c>
      <c r="B380" t="inlineStr">
        <is>
          <t>CODISUD</t>
        </is>
      </c>
      <c r="C380" t="inlineStr">
        <is>
          <t>Vénissieux / Corbas</t>
        </is>
      </c>
      <c r="D380" t="inlineStr"/>
      <c r="E380" t="inlineStr">
        <is>
          <t>Ombrière parking</t>
        </is>
      </c>
      <c r="F380" t="n">
        <v>1526</v>
      </c>
      <c r="G380" t="inlineStr">
        <is>
          <t>01/07/2028</t>
        </is>
      </c>
      <c r="H380" t="n">
        <v>20000</v>
      </c>
      <c r="I380" t="n">
        <v>763</v>
      </c>
      <c r="J380" t="n">
        <v>139</v>
      </c>
      <c r="K380" t="inlineStr">
        <is>
          <t>https://simulateur-pv.itec-riviera.com/?lat=45.72125&amp;lon=4.86035&amp;surface=763&amp;kwc=139&amp;prod=159500&amp;type=ombriere&amp;surface_parking=1526&amp;societe=CODISUD&amp;nom=Ombriere+-+CODISUD</t>
        </is>
      </c>
      <c r="L380" t="inlineStr">
        <is>
          <t>Voltec Solar</t>
        </is>
      </c>
      <c r="M380" t="inlineStr">
        <is>
          <t>Cible identifiée</t>
        </is>
      </c>
      <c r="R380" t="inlineStr">
        <is>
          <t>Non</t>
        </is>
      </c>
      <c r="U380">
        <f>IF(AND(S380&lt;&gt;"",T380&lt;&gt;""),S380*T380/100,"")</f>
        <v/>
      </c>
      <c r="W380">
        <f>IF(AND(U380&lt;&gt;"",V380&lt;&gt;""),U380*V380/100,"")</f>
        <v/>
      </c>
      <c r="X380" t="inlineStr">
        <is>
          <t>Détecté via RADAR APER · SIREN 455800284 · dirigeant : THIERRY CRABETTE</t>
        </is>
      </c>
    </row>
    <row r="381">
      <c r="A381" t="n">
        <v>378</v>
      </c>
      <c r="B381" t="inlineStr">
        <is>
          <t>COMMUNE DE VENISSIEUX</t>
        </is>
      </c>
      <c r="C381" t="inlineStr">
        <is>
          <t>Vénissieux / Corbas</t>
        </is>
      </c>
      <c r="D381" t="inlineStr"/>
      <c r="E381" t="inlineStr">
        <is>
          <t>Ombrière parking</t>
        </is>
      </c>
      <c r="F381" t="n">
        <v>1525</v>
      </c>
      <c r="G381" t="inlineStr">
        <is>
          <t>01/07/2028</t>
        </is>
      </c>
      <c r="H381" t="n">
        <v>20000</v>
      </c>
      <c r="I381" t="n">
        <v>762</v>
      </c>
      <c r="J381" t="n">
        <v>139</v>
      </c>
      <c r="K381" t="inlineStr">
        <is>
          <t>https://simulateur-pv.itec-riviera.com/?lat=45.69315&amp;lon=4.88971&amp;surface=762&amp;kwc=139&amp;prod=159405&amp;type=ombriere&amp;surface_parking=1525&amp;societe=COMMUNE+DE+VENISSIEUX&amp;nom=Ombriere+-+COMMUNE+DE+VENISSIEUX</t>
        </is>
      </c>
      <c r="L381" t="inlineStr">
        <is>
          <t>Voltec Solar</t>
        </is>
      </c>
      <c r="M381" t="inlineStr">
        <is>
          <t>Cible identifiée</t>
        </is>
      </c>
      <c r="R381" t="inlineStr">
        <is>
          <t>Non</t>
        </is>
      </c>
      <c r="U381">
        <f>IF(AND(S381&lt;&gt;"",T381&lt;&gt;""),S381*T381/100,"")</f>
        <v/>
      </c>
      <c r="W381">
        <f>IF(AND(U381&lt;&gt;"",V381&lt;&gt;""),U381*V381/100,"")</f>
        <v/>
      </c>
      <c r="X381" t="inlineStr">
        <is>
          <t>Détecté via RADAR APER · SIREN 216902593</t>
        </is>
      </c>
    </row>
    <row r="382">
      <c r="A382" t="n">
        <v>379</v>
      </c>
      <c r="B382" t="inlineStr">
        <is>
          <t>MARIE ANGE DAVID (DEARO)</t>
        </is>
      </c>
      <c r="C382" t="inlineStr">
        <is>
          <t>Vénissieux / Corbas</t>
        </is>
      </c>
      <c r="D382" t="inlineStr"/>
      <c r="E382" t="inlineStr">
        <is>
          <t>Ombrière parking</t>
        </is>
      </c>
      <c r="F382" t="n">
        <v>1525</v>
      </c>
      <c r="G382" t="inlineStr">
        <is>
          <t>01/07/2028</t>
        </is>
      </c>
      <c r="H382" t="n">
        <v>20000</v>
      </c>
      <c r="I382" t="n">
        <v>762</v>
      </c>
      <c r="J382" t="n">
        <v>139</v>
      </c>
      <c r="K382" t="inlineStr">
        <is>
          <t>https://simulateur-pv.itec-riviera.com/?lat=45.69315&amp;lon=4.88971&amp;surface=762&amp;kwc=139&amp;prod=159405&amp;type=ombriere&amp;surface_parking=1525&amp;societe=MARIE+ANGE+DAVID+%28DEARO%29&amp;nom=Ombriere+-+MARIE+ANGE+DAVID+%28DEARO%29</t>
        </is>
      </c>
      <c r="L382" t="inlineStr">
        <is>
          <t>Voltec Solar</t>
        </is>
      </c>
      <c r="M382" t="inlineStr">
        <is>
          <t>Cible identifiée</t>
        </is>
      </c>
      <c r="R382" t="inlineStr">
        <is>
          <t>Non</t>
        </is>
      </c>
      <c r="U382">
        <f>IF(AND(S382&lt;&gt;"",T382&lt;&gt;""),S382*T382/100,"")</f>
        <v/>
      </c>
      <c r="W382">
        <f>IF(AND(U382&lt;&gt;"",V382&lt;&gt;""),U382*V382/100,"")</f>
        <v/>
      </c>
      <c r="X382" t="inlineStr">
        <is>
          <t>Détecté via RADAR APER · SIREN 779757848 · dirigeant : MARIE ANGE DAVID (DEARO)</t>
        </is>
      </c>
    </row>
    <row r="383">
      <c r="A383" t="n">
        <v>380</v>
      </c>
      <c r="B383" t="inlineStr">
        <is>
          <t>MCDONALD'S FRANCE</t>
        </is>
      </c>
      <c r="C383" t="inlineStr">
        <is>
          <t>Vénissieux / Corbas</t>
        </is>
      </c>
      <c r="D383" t="inlineStr"/>
      <c r="E383" t="inlineStr">
        <is>
          <t>Ombrière parking</t>
        </is>
      </c>
      <c r="F383" t="n">
        <v>1522</v>
      </c>
      <c r="G383" t="inlineStr">
        <is>
          <t>01/07/2028</t>
        </is>
      </c>
      <c r="H383" t="n">
        <v>20000</v>
      </c>
      <c r="I383" t="n">
        <v>761</v>
      </c>
      <c r="J383" t="n">
        <v>138</v>
      </c>
      <c r="K383" t="inlineStr">
        <is>
          <t>https://simulateur-pv.itec-riviera.com/?lat=45.71533&amp;lon=4.87756&amp;surface=761&amp;kwc=138&amp;prod=159093&amp;type=ombriere&amp;surface_parking=1522&amp;societe=MCDONALD%27S+FRANCE&amp;nom=Ombriere+-+MCDONALD%27S+FRANCE</t>
        </is>
      </c>
      <c r="L383" t="inlineStr">
        <is>
          <t>Voltec Solar</t>
        </is>
      </c>
      <c r="M383" t="inlineStr">
        <is>
          <t>Cible identifiée</t>
        </is>
      </c>
      <c r="R383" t="inlineStr">
        <is>
          <t>Non</t>
        </is>
      </c>
      <c r="U383">
        <f>IF(AND(S383&lt;&gt;"",T383&lt;&gt;""),S383*T383/100,"")</f>
        <v/>
      </c>
      <c r="W383">
        <f>IF(AND(U383&lt;&gt;"",V383&lt;&gt;""),U383*V383/100,"")</f>
        <v/>
      </c>
      <c r="X383" t="inlineStr">
        <is>
          <t>Détecté via RADAR APER · SIREN 722003936 · dirigeant : JO SEMPELS</t>
        </is>
      </c>
    </row>
    <row r="384">
      <c r="A384" t="n">
        <v>381</v>
      </c>
      <c r="B384" t="inlineStr">
        <is>
          <t>SEGULA ENGINEERING</t>
        </is>
      </c>
      <c r="C384" t="inlineStr">
        <is>
          <t>Vénissieux / Corbas</t>
        </is>
      </c>
      <c r="D384" t="inlineStr"/>
      <c r="E384" t="inlineStr">
        <is>
          <t>Ombrière parking</t>
        </is>
      </c>
      <c r="F384" t="n">
        <v>1522</v>
      </c>
      <c r="G384" t="inlineStr">
        <is>
          <t>01/07/2028</t>
        </is>
      </c>
      <c r="H384" t="n">
        <v>20000</v>
      </c>
      <c r="I384" t="n">
        <v>761</v>
      </c>
      <c r="J384" t="n">
        <v>138</v>
      </c>
      <c r="K384" t="inlineStr">
        <is>
          <t>https://simulateur-pv.itec-riviera.com/?lat=45.71533&amp;lon=4.87756&amp;surface=761&amp;kwc=138&amp;prod=159093&amp;type=ombriere&amp;surface_parking=1522&amp;societe=SEGULA+ENGINEERING&amp;nom=Ombriere+-+SEGULA+ENGINEERING</t>
        </is>
      </c>
      <c r="L384" t="inlineStr">
        <is>
          <t>Voltec Solar</t>
        </is>
      </c>
      <c r="M384" t="inlineStr">
        <is>
          <t>Cible identifiée</t>
        </is>
      </c>
      <c r="R384" t="inlineStr">
        <is>
          <t>Non</t>
        </is>
      </c>
      <c r="U384">
        <f>IF(AND(S384&lt;&gt;"",T384&lt;&gt;""),S384*T384/100,"")</f>
        <v/>
      </c>
      <c r="W384">
        <f>IF(AND(U384&lt;&gt;"",V384&lt;&gt;""),U384*V384/100,"")</f>
        <v/>
      </c>
      <c r="X384" t="inlineStr">
        <is>
          <t>Détecté via RADAR APER · SIREN 817465636</t>
        </is>
      </c>
    </row>
    <row r="385">
      <c r="A385" t="n">
        <v>382</v>
      </c>
      <c r="B385" t="inlineStr">
        <is>
          <t>SPEEDY FRANCE SAS</t>
        </is>
      </c>
      <c r="C385" t="inlineStr">
        <is>
          <t>Vénissieux / Corbas</t>
        </is>
      </c>
      <c r="D385" t="inlineStr"/>
      <c r="E385" t="inlineStr">
        <is>
          <t>Ombrière parking</t>
        </is>
      </c>
      <c r="F385" t="n">
        <v>1501</v>
      </c>
      <c r="G385" t="inlineStr">
        <is>
          <t>01/07/2028</t>
        </is>
      </c>
      <c r="H385" t="n">
        <v>20000</v>
      </c>
      <c r="I385" t="n">
        <v>750</v>
      </c>
      <c r="J385" t="n">
        <v>136</v>
      </c>
      <c r="K385" t="inlineStr">
        <is>
          <t>https://simulateur-pv.itec-riviera.com/?lat=45.70767&amp;lon=4.88795&amp;surface=750&amp;kwc=136&amp;prod=156919&amp;type=ombriere&amp;surface_parking=1501&amp;societe=SPEEDY+FRANCE+SAS&amp;nom=Ombriere+-+SPEEDY+FRANCE+SAS</t>
        </is>
      </c>
      <c r="L385" t="inlineStr">
        <is>
          <t>Voltec Solar</t>
        </is>
      </c>
      <c r="M385" t="inlineStr">
        <is>
          <t>Cible identifiée</t>
        </is>
      </c>
      <c r="R385" t="inlineStr">
        <is>
          <t>Non</t>
        </is>
      </c>
      <c r="U385">
        <f>IF(AND(S385&lt;&gt;"",T385&lt;&gt;""),S385*T385/100,"")</f>
        <v/>
      </c>
      <c r="W385">
        <f>IF(AND(U385&lt;&gt;"",V385&lt;&gt;""),U385*V385/100,"")</f>
        <v/>
      </c>
      <c r="X385" t="inlineStr">
        <is>
          <t>Détecté via RADAR APER · SIREN 421363979 · dirigeant : ERIC ANDRE TEREFENKO</t>
        </is>
      </c>
    </row>
    <row r="386">
      <c r="A386" t="n">
        <v>383</v>
      </c>
      <c r="B386" t="inlineStr">
        <is>
          <t>STEPHANE MARC</t>
        </is>
      </c>
      <c r="C386" t="inlineStr">
        <is>
          <t>Vénissieux / Corbas</t>
        </is>
      </c>
      <c r="D386" t="inlineStr"/>
      <c r="E386" t="inlineStr">
        <is>
          <t>Ombrière parking</t>
        </is>
      </c>
      <c r="F386" t="n">
        <v>1501</v>
      </c>
      <c r="G386" t="inlineStr">
        <is>
          <t>01/07/2028</t>
        </is>
      </c>
      <c r="H386" t="n">
        <v>20000</v>
      </c>
      <c r="I386" t="n">
        <v>750</v>
      </c>
      <c r="J386" t="n">
        <v>136</v>
      </c>
      <c r="K386" t="inlineStr">
        <is>
          <t>https://simulateur-pv.itec-riviera.com/?lat=45.70767&amp;lon=4.88795&amp;surface=750&amp;kwc=136&amp;prod=156919&amp;type=ombriere&amp;surface_parking=1501&amp;societe=STEPHANE+MARC&amp;nom=Ombriere+-+STEPHANE+MARC</t>
        </is>
      </c>
      <c r="L386" t="inlineStr">
        <is>
          <t>Voltec Solar</t>
        </is>
      </c>
      <c r="M386" t="inlineStr">
        <is>
          <t>Cible identifiée</t>
        </is>
      </c>
      <c r="R386" t="inlineStr">
        <is>
          <t>Non</t>
        </is>
      </c>
      <c r="U386">
        <f>IF(AND(S386&lt;&gt;"",T386&lt;&gt;""),S386*T386/100,"")</f>
        <v/>
      </c>
      <c r="W386">
        <f>IF(AND(U386&lt;&gt;"",V386&lt;&gt;""),U386*V386/100,"")</f>
        <v/>
      </c>
      <c r="X386" t="inlineStr">
        <is>
          <t>Détecté via RADAR APER · SIREN 502328172 · dirigeant : STEPHANE ERIC MARC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38" customWidth="1" min="3" max="3"/>
    <col width="42" customWidth="1" min="4" max="4"/>
    <col width="16" customWidth="1" min="5" max="5"/>
    <col width="16" customWidth="1" min="6" max="6"/>
    <col width="14" customWidth="1" min="7" max="7"/>
    <col width="18" customWidth="1" min="8" max="8"/>
    <col width="24" customWidth="1" min="9" max="9"/>
  </cols>
  <sheetData>
    <row r="1">
      <c r="A1" s="1" t="inlineStr">
        <is>
          <t>INSTALLATEURS PARTENAIRES — RÉPARTITION ZONES &amp; SPÉCIALITÉS</t>
        </is>
      </c>
    </row>
    <row r="2">
      <c r="A2" s="2" t="inlineStr">
        <is>
          <t>Statut conventions, zones d'affectation, commission négociée</t>
        </is>
      </c>
    </row>
    <row r="3">
      <c r="A3" s="3" t="inlineStr">
        <is>
          <t>N°</t>
        </is>
      </c>
      <c r="B3" s="3" t="inlineStr">
        <is>
          <t>Nom installateur</t>
        </is>
      </c>
      <c r="C3" s="3" t="inlineStr">
        <is>
          <t>Zones couvertes</t>
        </is>
      </c>
      <c r="D3" s="3" t="inlineStr">
        <is>
          <t>Spécialité</t>
        </is>
      </c>
      <c r="E3" s="3" t="inlineStr">
        <is>
          <t>Taux commission négocié (%)</t>
        </is>
      </c>
      <c r="F3" s="3" t="inlineStr">
        <is>
          <t>Statut convention</t>
        </is>
      </c>
      <c r="G3" s="3" t="inlineStr">
        <is>
          <t>Capacité (affaires/mois)</t>
        </is>
      </c>
      <c r="H3" s="3" t="inlineStr">
        <is>
          <t>Contact référent</t>
        </is>
      </c>
      <c r="I3" s="3" t="inlineStr">
        <is>
          <t>Notes</t>
        </is>
      </c>
    </row>
    <row r="4">
      <c r="A4" s="5" t="n">
        <v>1</v>
      </c>
      <c r="B4" s="5" t="inlineStr">
        <is>
          <t>Altarea Solar</t>
        </is>
      </c>
      <c r="C4" s="5" t="inlineStr">
        <is>
          <t>Lyon Est, Villeurbanne, Bron, Saint-Priest</t>
        </is>
      </c>
      <c r="D4" s="5" t="inlineStr">
        <is>
          <t>Grandes toitures tertiaires, ombrières &gt;5000 m²</t>
        </is>
      </c>
      <c r="E4" s="5" t="n">
        <v>5</v>
      </c>
      <c r="F4" s="5" t="inlineStr">
        <is>
          <t>À signer</t>
        </is>
      </c>
      <c r="G4" s="5" t="n">
        <v>4</v>
      </c>
      <c r="H4" s="5" t="inlineStr"/>
      <c r="I4" s="5" t="inlineStr"/>
    </row>
    <row r="5">
      <c r="A5" s="5" t="n">
        <v>2</v>
      </c>
      <c r="B5" s="5" t="inlineStr">
        <is>
          <t>Voltec Solar</t>
        </is>
      </c>
      <c r="C5" s="5" t="inlineStr">
        <is>
          <t>Lyon Ouest, Lyon Sud, Vénissieux</t>
        </is>
      </c>
      <c r="D5" s="5" t="inlineStr">
        <is>
          <t>Ombrières parking 1500-10000 m², PME/PMI</t>
        </is>
      </c>
      <c r="E5" s="5" t="n">
        <v>6</v>
      </c>
      <c r="F5" s="5" t="inlineStr">
        <is>
          <t>À signer</t>
        </is>
      </c>
      <c r="G5" s="5" t="n">
        <v>5</v>
      </c>
      <c r="H5" s="5" t="inlineStr"/>
      <c r="I5" s="5" t="inlineStr"/>
    </row>
    <row r="6">
      <c r="A6" s="5" t="n">
        <v>3</v>
      </c>
      <c r="B6" s="5" t="inlineStr">
        <is>
          <t>Diméo Solutions</t>
        </is>
      </c>
      <c r="C6" s="5" t="inlineStr">
        <is>
          <t>Lyon Nord, Other Rhône-Alpes</t>
        </is>
      </c>
      <c r="D6" s="5" t="inlineStr">
        <is>
          <t>Toitures industrielles, friches, gros volumes</t>
        </is>
      </c>
      <c r="E6" s="5" t="n">
        <v>5</v>
      </c>
      <c r="F6" s="5" t="inlineStr">
        <is>
          <t>À signer</t>
        </is>
      </c>
      <c r="G6" s="5" t="n">
        <v>3</v>
      </c>
      <c r="H6" s="5" t="inlineStr"/>
      <c r="I6" s="5" t="inlineStr"/>
    </row>
    <row r="9">
      <c r="A9" s="6" t="inlineStr">
        <is>
          <t>RÈGLE D'AFFECTATION (zone → installateur)</t>
        </is>
      </c>
    </row>
    <row r="10">
      <c r="A10" s="7" t="inlineStr">
        <is>
          <t>Zone cible</t>
        </is>
      </c>
      <c r="B10" s="7" t="inlineStr">
        <is>
          <t>Installateur assigné</t>
        </is>
      </c>
      <c r="C10" s="7" t="inlineStr">
        <is>
          <t>Logique</t>
        </is>
      </c>
    </row>
    <row r="11">
      <c r="A11" s="5" t="inlineStr">
        <is>
          <t>Lyon Est</t>
        </is>
      </c>
      <c r="B11" s="5" t="inlineStr">
        <is>
          <t>Altarea Solar</t>
        </is>
      </c>
      <c r="C11" s="5" t="inlineStr">
        <is>
          <t>Tertiaire / grandes surfaces</t>
        </is>
      </c>
    </row>
    <row r="12">
      <c r="A12" s="5" t="inlineStr">
        <is>
          <t>Villeurbanne</t>
        </is>
      </c>
      <c r="B12" s="5" t="inlineStr">
        <is>
          <t>Altarea Solar</t>
        </is>
      </c>
      <c r="C12" s="5" t="inlineStr">
        <is>
          <t>Tertiaire / grandes surfaces</t>
        </is>
      </c>
    </row>
    <row r="13">
      <c r="A13" s="5" t="inlineStr">
        <is>
          <t>Bron</t>
        </is>
      </c>
      <c r="B13" s="5" t="inlineStr">
        <is>
          <t>Altarea Solar</t>
        </is>
      </c>
      <c r="C13" s="5" t="inlineStr">
        <is>
          <t>Tertiaire / grandes surfaces</t>
        </is>
      </c>
    </row>
    <row r="14">
      <c r="A14" s="5" t="inlineStr">
        <is>
          <t>Saint-Priest</t>
        </is>
      </c>
      <c r="B14" s="5" t="inlineStr">
        <is>
          <t>Altarea Solar</t>
        </is>
      </c>
      <c r="C14" s="5" t="inlineStr">
        <is>
          <t>Tertiaire / grandes surfaces</t>
        </is>
      </c>
    </row>
    <row r="15">
      <c r="A15" s="5" t="inlineStr">
        <is>
          <t>Lyon Ouest</t>
        </is>
      </c>
      <c r="B15" s="5" t="inlineStr">
        <is>
          <t>Voltec Solar</t>
        </is>
      </c>
      <c r="C15" s="5" t="inlineStr">
        <is>
          <t>PME/PMI 1500-10000 m²</t>
        </is>
      </c>
    </row>
    <row r="16">
      <c r="A16" s="5" t="inlineStr">
        <is>
          <t>Lyon Sud</t>
        </is>
      </c>
      <c r="B16" s="5" t="inlineStr">
        <is>
          <t>Voltec Solar</t>
        </is>
      </c>
      <c r="C16" s="5" t="inlineStr">
        <is>
          <t>PME/PMI 1500-10000 m²</t>
        </is>
      </c>
    </row>
    <row r="17">
      <c r="A17" s="5" t="inlineStr">
        <is>
          <t>Vénissieux</t>
        </is>
      </c>
      <c r="B17" s="5" t="inlineStr">
        <is>
          <t>Voltec Solar</t>
        </is>
      </c>
      <c r="C17" s="5" t="inlineStr">
        <is>
          <t>PME/PMI 1500-10000 m²</t>
        </is>
      </c>
    </row>
    <row r="18">
      <c r="A18" s="5" t="inlineStr">
        <is>
          <t>Lyon Nord</t>
        </is>
      </c>
      <c r="B18" s="5" t="inlineStr">
        <is>
          <t>Diméo Solutions</t>
        </is>
      </c>
      <c r="C18" s="5" t="inlineStr">
        <is>
          <t>Industriel / friches</t>
        </is>
      </c>
    </row>
    <row r="19">
      <c r="A19" s="5" t="inlineStr">
        <is>
          <t>Other Rhône-Alpes</t>
        </is>
      </c>
      <c r="B19" s="5" t="inlineStr">
        <is>
          <t>Diméo Solutions</t>
        </is>
      </c>
      <c r="C19" s="5" t="inlineStr">
        <is>
          <t>Industriel / friches / hors zone Lyon</t>
        </is>
      </c>
    </row>
    <row r="21">
      <c r="A21" s="6" t="inlineStr">
        <is>
          <t>PRÉ-AFFECTATION INDICATIVE APPLIQUÉE (par surface — à valider par Patrick)</t>
        </is>
      </c>
    </row>
    <row r="22">
      <c r="A22" s="7" t="inlineStr">
        <is>
          <t>Critère surface</t>
        </is>
      </c>
      <c r="B22" s="7" t="inlineStr">
        <is>
          <t>Installateur (indicatif)</t>
        </is>
      </c>
      <c r="C22" s="7" t="inlineStr">
        <is>
          <t>Logique</t>
        </is>
      </c>
    </row>
    <row r="23">
      <c r="A23" s="5" t="inlineStr">
        <is>
          <t>Surface ≥ 10 000 m²</t>
        </is>
      </c>
      <c r="B23" s="5" t="inlineStr">
        <is>
          <t>Altarea Solar</t>
        </is>
      </c>
      <c r="C23" s="5" t="inlineStr">
        <is>
          <t>Grandes surfaces (urgence APER 2026)</t>
        </is>
      </c>
    </row>
    <row r="24">
      <c r="A24" s="5" t="inlineStr">
        <is>
          <t>Surface &lt; 10 000 m²</t>
        </is>
      </c>
      <c r="B24" s="5" t="inlineStr">
        <is>
          <t>Voltec Solar</t>
        </is>
      </c>
      <c r="C24" s="5" t="inlineStr">
        <is>
          <t>Ombrières parking PME/PMI</t>
        </is>
      </c>
    </row>
    <row r="25">
      <c r="A25" s="5" t="inlineStr">
        <is>
          <t>Industriel / friches</t>
        </is>
      </c>
      <c r="B25" s="5" t="inlineStr">
        <is>
          <t>Diméo Solutions</t>
        </is>
      </c>
      <c r="C25" s="5" t="inlineStr">
        <is>
          <t>Non auto-affecté (à qualifier à la main)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46" customWidth="1" min="1" max="1"/>
    <col width="30" customWidth="1" min="2" max="2"/>
  </cols>
  <sheetData>
    <row r="1">
      <c r="A1" s="1" t="inlineStr">
        <is>
          <t>SYNTHÈSE — PIPELINE ECORENOV IA</t>
        </is>
      </c>
    </row>
    <row r="2">
      <c r="A2" s="2" t="inlineStr">
        <is>
          <t>Mise à jour automatique depuis l'onglet Affaires (formules)</t>
        </is>
      </c>
    </row>
    <row r="3">
      <c r="A3" s="8" t="inlineStr">
        <is>
          <t>Indicateur</t>
        </is>
      </c>
      <c r="B3" s="8" t="inlineStr">
        <is>
          <t>Valeur</t>
        </is>
      </c>
    </row>
    <row r="4">
      <c r="A4" s="5" t="inlineStr">
        <is>
          <t>Cibles identifiées (total)</t>
        </is>
      </c>
      <c r="B4" s="5">
        <f>COUNTIF(Affaires!$M$4:$M$386,"Cible identifiée")</f>
        <v/>
      </c>
    </row>
    <row r="5">
      <c r="A5" s="5" t="inlineStr">
        <is>
          <t>Audits envoyés</t>
        </is>
      </c>
      <c r="B5" s="5">
        <f>COUNTIF(Affaires!$M$4:$M$386,"Audit envoyé")</f>
        <v/>
      </c>
    </row>
    <row r="6">
      <c r="A6" s="5" t="inlineStr">
        <is>
          <t>RDV programmés</t>
        </is>
      </c>
      <c r="B6" s="5">
        <f>COUNTIF(Affaires!$M$4:$M$386,"RDV programmé")</f>
        <v/>
      </c>
    </row>
    <row r="7">
      <c r="A7" s="5" t="inlineStr">
        <is>
          <t>Audits réalisés</t>
        </is>
      </c>
      <c r="B7" s="5">
        <f>COUNTIF(Affaires!$M$4:$M$386,"Audit réalisé")</f>
        <v/>
      </c>
    </row>
    <row r="8">
      <c r="A8" s="5" t="inlineStr">
        <is>
          <t>Études transmises</t>
        </is>
      </c>
      <c r="B8" s="5">
        <f>COUNTIF(Affaires!$M$4:$M$386,"Étude transmise")</f>
        <v/>
      </c>
    </row>
    <row r="9">
      <c r="A9" s="5" t="inlineStr">
        <is>
          <t>En négociation</t>
        </is>
      </c>
      <c r="B9" s="5">
        <f>COUNTIF(Affaires!$M$4:$M$386,"En négociation")</f>
        <v/>
      </c>
    </row>
    <row r="10">
      <c r="A10" s="5" t="inlineStr">
        <is>
          <t>Signés</t>
        </is>
      </c>
      <c r="B10" s="5">
        <f>COUNTIF(Affaires!$M$4:$M$386,"Signé")</f>
        <v/>
      </c>
    </row>
    <row r="11">
      <c r="A11" s="5" t="inlineStr">
        <is>
          <t>Perdus / Sans suite</t>
        </is>
      </c>
      <c r="B11" s="5">
        <f>COUNTIF(Affaires!$M$4:$M$386,"Perdu")+COUNTIF(Affaires!$M$4:$M$386,"Sans suite")</f>
        <v/>
      </c>
    </row>
    <row r="12">
      <c r="A12" s="5" t="inlineStr">
        <is>
          <t>Revenus audits facturés (€)</t>
        </is>
      </c>
      <c r="B12" s="5">
        <f>SUMIF(Affaires!$R$4:$R$386,"Oui",Affaires!$Q$4:$Q$386)</f>
        <v/>
      </c>
    </row>
    <row r="13">
      <c r="A13" s="5" t="inlineStr">
        <is>
          <t>Commissions attendues - total pipeline (€)</t>
        </is>
      </c>
      <c r="B13" s="5">
        <f>SUM(Affaires!$U$4:$U$386)</f>
        <v/>
      </c>
    </row>
    <row r="14">
      <c r="A14" s="5" t="inlineStr">
        <is>
          <t>Commissions pondérées - prévisionnel réaliste (€)</t>
        </is>
      </c>
      <c r="B14" s="5">
        <f>SUM(Affaires!$W$4:$W$386)</f>
        <v/>
      </c>
    </row>
    <row r="15">
      <c r="A15" s="5" t="inlineStr">
        <is>
          <t>Commissions sur affaires SIGNÉES (€)</t>
        </is>
      </c>
      <c r="B15" s="5">
        <f>SUMIF(Affaires!$M$4:$M$386,"Signé",Affaires!$U$4:$U$386)</f>
        <v/>
      </c>
    </row>
    <row r="17">
      <c r="A17" s="9" t="inlineStr">
        <is>
          <t>Objectif court terme : 15 000 € net/mois. Suivre 'Commissions sur affaires SIGNÉES' + 'Revenus audits facturés'.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2026-06-15T22:13:48Z</dcterms:created>
  <dcterms:modified xsi:type="dcterms:W3CDTF">2026-06-15T22:13:48Z</dcterms:modified>
</cp:coreProperties>
</file>